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R-NGONZALEZ\Documents\FORMALIZACION 2026\"/>
    </mc:Choice>
  </mc:AlternateContent>
  <xr:revisionPtr revIDLastSave="0" documentId="13_ncr:1_{C24330F1-2517-4CC4-BB29-4551C663815D}" xr6:coauthVersionLast="47" xr6:coauthVersionMax="47" xr10:uidLastSave="{00000000-0000-0000-0000-000000000000}"/>
  <bookViews>
    <workbookView xWindow="-108" yWindow="-108" windowWidth="23256" windowHeight="12456" xr2:uid="{2F673D58-DAD2-4A93-9039-EDC36CC5168B}"/>
  </bookViews>
  <sheets>
    <sheet name="Estimación comerciantes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E139" i="1"/>
  <c r="B139" i="1"/>
  <c r="K120" i="1"/>
  <c r="H120" i="1"/>
  <c r="E120" i="1"/>
  <c r="B120" i="1"/>
  <c r="K102" i="1"/>
  <c r="H102" i="1"/>
  <c r="E102" i="1"/>
  <c r="B102" i="1"/>
  <c r="K83" i="1"/>
  <c r="H83" i="1"/>
  <c r="E83" i="1"/>
  <c r="B83" i="1"/>
  <c r="K63" i="1"/>
  <c r="H63" i="1"/>
  <c r="E63" i="1"/>
  <c r="B63" i="1"/>
  <c r="B44" i="1"/>
  <c r="AP24" i="1" l="1"/>
  <c r="AO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AQ6" i="1"/>
  <c r="AQ5" i="1"/>
  <c r="AM24" i="1"/>
  <c r="AL24" i="1"/>
  <c r="AJ24" i="1"/>
  <c r="AI24" i="1"/>
  <c r="AG24" i="1"/>
  <c r="AF24" i="1"/>
  <c r="AF25" i="1" s="1"/>
  <c r="AD24" i="1"/>
  <c r="AC24" i="1"/>
  <c r="AA24" i="1"/>
  <c r="Z24" i="1"/>
  <c r="X24" i="1"/>
  <c r="W24" i="1"/>
  <c r="U24" i="1"/>
  <c r="T24" i="1"/>
  <c r="T25" i="1" s="1"/>
  <c r="R24" i="1"/>
  <c r="Q24" i="1"/>
  <c r="O24" i="1"/>
  <c r="N24" i="1"/>
  <c r="L24" i="1"/>
  <c r="K24" i="1"/>
  <c r="I24" i="1"/>
  <c r="H24" i="1"/>
  <c r="H25" i="1" s="1"/>
  <c r="F24" i="1"/>
  <c r="E24" i="1"/>
  <c r="C24" i="1"/>
  <c r="B24" i="1"/>
  <c r="AN23" i="1"/>
  <c r="AK23" i="1"/>
  <c r="AH23" i="1"/>
  <c r="AE23" i="1"/>
  <c r="AB23" i="1"/>
  <c r="Y23" i="1"/>
  <c r="V23" i="1"/>
  <c r="S23" i="1"/>
  <c r="P23" i="1"/>
  <c r="M23" i="1"/>
  <c r="J23" i="1"/>
  <c r="G23" i="1"/>
  <c r="D23" i="1"/>
  <c r="AN22" i="1"/>
  <c r="AK22" i="1"/>
  <c r="AH22" i="1"/>
  <c r="AE22" i="1"/>
  <c r="AB22" i="1"/>
  <c r="Y22" i="1"/>
  <c r="V22" i="1"/>
  <c r="S22" i="1"/>
  <c r="P22" i="1"/>
  <c r="M22" i="1"/>
  <c r="J22" i="1"/>
  <c r="G22" i="1"/>
  <c r="D22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AN20" i="1"/>
  <c r="AK20" i="1"/>
  <c r="AH20" i="1"/>
  <c r="AE20" i="1"/>
  <c r="AB20" i="1"/>
  <c r="Y20" i="1"/>
  <c r="V20" i="1"/>
  <c r="S20" i="1"/>
  <c r="P20" i="1"/>
  <c r="M20" i="1"/>
  <c r="J20" i="1"/>
  <c r="G20" i="1"/>
  <c r="D20" i="1"/>
  <c r="AN19" i="1"/>
  <c r="AK19" i="1"/>
  <c r="AH19" i="1"/>
  <c r="AE19" i="1"/>
  <c r="AB19" i="1"/>
  <c r="Y19" i="1"/>
  <c r="V19" i="1"/>
  <c r="S19" i="1"/>
  <c r="P19" i="1"/>
  <c r="M19" i="1"/>
  <c r="J19" i="1"/>
  <c r="G19" i="1"/>
  <c r="D19" i="1"/>
  <c r="AN18" i="1"/>
  <c r="AK18" i="1"/>
  <c r="AH18" i="1"/>
  <c r="AE18" i="1"/>
  <c r="AB18" i="1"/>
  <c r="Y18" i="1"/>
  <c r="V18" i="1"/>
  <c r="S18" i="1"/>
  <c r="P18" i="1"/>
  <c r="M18" i="1"/>
  <c r="J18" i="1"/>
  <c r="G18" i="1"/>
  <c r="D18" i="1"/>
  <c r="AN17" i="1"/>
  <c r="AK17" i="1"/>
  <c r="AH17" i="1"/>
  <c r="AE17" i="1"/>
  <c r="AB17" i="1"/>
  <c r="Y17" i="1"/>
  <c r="V17" i="1"/>
  <c r="S17" i="1"/>
  <c r="P17" i="1"/>
  <c r="M17" i="1"/>
  <c r="J17" i="1"/>
  <c r="G17" i="1"/>
  <c r="D17" i="1"/>
  <c r="AN16" i="1"/>
  <c r="AK16" i="1"/>
  <c r="AH16" i="1"/>
  <c r="AE16" i="1"/>
  <c r="AB16" i="1"/>
  <c r="Y16" i="1"/>
  <c r="V16" i="1"/>
  <c r="S16" i="1"/>
  <c r="P16" i="1"/>
  <c r="M16" i="1"/>
  <c r="J16" i="1"/>
  <c r="G16" i="1"/>
  <c r="D16" i="1"/>
  <c r="AN15" i="1"/>
  <c r="AK15" i="1"/>
  <c r="AH15" i="1"/>
  <c r="AE15" i="1"/>
  <c r="AB15" i="1"/>
  <c r="Y15" i="1"/>
  <c r="V15" i="1"/>
  <c r="S15" i="1"/>
  <c r="P15" i="1"/>
  <c r="M15" i="1"/>
  <c r="J15" i="1"/>
  <c r="G15" i="1"/>
  <c r="D15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N9" i="1"/>
  <c r="AK9" i="1"/>
  <c r="AH9" i="1"/>
  <c r="AE9" i="1"/>
  <c r="AB9" i="1"/>
  <c r="Y9" i="1"/>
  <c r="V9" i="1"/>
  <c r="S9" i="1"/>
  <c r="P9" i="1"/>
  <c r="M9" i="1"/>
  <c r="J9" i="1"/>
  <c r="G9" i="1"/>
  <c r="D9" i="1"/>
  <c r="AN8" i="1"/>
  <c r="AK8" i="1"/>
  <c r="AH8" i="1"/>
  <c r="AE8" i="1"/>
  <c r="AB8" i="1"/>
  <c r="Y8" i="1"/>
  <c r="V8" i="1"/>
  <c r="S8" i="1"/>
  <c r="P8" i="1"/>
  <c r="M8" i="1"/>
  <c r="J8" i="1"/>
  <c r="G8" i="1"/>
  <c r="D8" i="1"/>
  <c r="AN7" i="1"/>
  <c r="AK7" i="1"/>
  <c r="AH7" i="1"/>
  <c r="AE7" i="1"/>
  <c r="AB7" i="1"/>
  <c r="Y7" i="1"/>
  <c r="V7" i="1"/>
  <c r="S7" i="1"/>
  <c r="P7" i="1"/>
  <c r="M7" i="1"/>
  <c r="J7" i="1"/>
  <c r="G7" i="1"/>
  <c r="D7" i="1"/>
  <c r="AN6" i="1"/>
  <c r="AK6" i="1"/>
  <c r="AH6" i="1"/>
  <c r="AE6" i="1"/>
  <c r="AB6" i="1"/>
  <c r="Y6" i="1"/>
  <c r="V6" i="1"/>
  <c r="S6" i="1"/>
  <c r="P6" i="1"/>
  <c r="M6" i="1"/>
  <c r="J6" i="1"/>
  <c r="G6" i="1"/>
  <c r="D6" i="1"/>
  <c r="AN5" i="1"/>
  <c r="AK5" i="1"/>
  <c r="AH5" i="1"/>
  <c r="AE5" i="1"/>
  <c r="AB5" i="1"/>
  <c r="Y5" i="1"/>
  <c r="V5" i="1"/>
  <c r="S5" i="1"/>
  <c r="P5" i="1"/>
  <c r="M5" i="1"/>
  <c r="J5" i="1"/>
  <c r="G5" i="1"/>
  <c r="D5" i="1"/>
  <c r="B25" i="1" l="1"/>
  <c r="N25" i="1"/>
  <c r="Z25" i="1"/>
  <c r="AL25" i="1"/>
  <c r="V24" i="1"/>
  <c r="Y24" i="1"/>
  <c r="E25" i="1"/>
  <c r="Q25" i="1"/>
  <c r="AC25" i="1"/>
  <c r="AO25" i="1"/>
  <c r="B43" i="1" s="1"/>
  <c r="D24" i="1"/>
  <c r="AB24" i="1"/>
  <c r="M24" i="1"/>
  <c r="AK24" i="1"/>
  <c r="G24" i="1"/>
  <c r="AE24" i="1"/>
  <c r="AH24" i="1"/>
  <c r="J24" i="1"/>
  <c r="P24" i="1"/>
  <c r="AN24" i="1"/>
  <c r="S24" i="1"/>
  <c r="K25" i="1"/>
  <c r="W25" i="1"/>
  <c r="AI25" i="1"/>
  <c r="AQ24" i="1"/>
</calcChain>
</file>

<file path=xl/sharedStrings.xml><?xml version="1.0" encoding="utf-8"?>
<sst xmlns="http://schemas.openxmlformats.org/spreadsheetml/2006/main" count="120" uniqueCount="61">
  <si>
    <t>ESTIMACIÓN DE COMERCIANTES JURISDICCIÓN DE CASANARE</t>
  </si>
  <si>
    <t>MUNICIPIO</t>
  </si>
  <si>
    <t>AÑO 2012</t>
  </si>
  <si>
    <t>AÑO 2013</t>
  </si>
  <si>
    <t>AÑO 2014</t>
  </si>
  <si>
    <t>AÑO 2015</t>
  </si>
  <si>
    <t>AÑO 2016 A JULIO</t>
  </si>
  <si>
    <t xml:space="preserve">AÑO 2017 </t>
  </si>
  <si>
    <t>AÑO 2018</t>
  </si>
  <si>
    <t>AÑO 2019</t>
  </si>
  <si>
    <t>AÑO 2020</t>
  </si>
  <si>
    <t>AÑO 2021</t>
  </si>
  <si>
    <t>AÑO 2022</t>
  </si>
  <si>
    <t>AÑO 2023</t>
  </si>
  <si>
    <t>MATRÍCULAS</t>
  </si>
  <si>
    <t>RENOVACIONES</t>
  </si>
  <si>
    <t>TEJIDO EMPRESARIAL</t>
  </si>
  <si>
    <t>RECETOR</t>
  </si>
  <si>
    <t>LA SALINA</t>
  </si>
  <si>
    <t>CHÁMEZA</t>
  </si>
  <si>
    <t>SÁCAMA</t>
  </si>
  <si>
    <t>TÁMARA</t>
  </si>
  <si>
    <t>NUNCHÍA</t>
  </si>
  <si>
    <t>SABANALARGA</t>
  </si>
  <si>
    <t>HATO COROZAL</t>
  </si>
  <si>
    <t>SAN LUIS DE PALENQUE</t>
  </si>
  <si>
    <t>OROCUÉ</t>
  </si>
  <si>
    <t>PORE</t>
  </si>
  <si>
    <t>TRINIDAD</t>
  </si>
  <si>
    <t>MONTERREY</t>
  </si>
  <si>
    <t>MANÍ</t>
  </si>
  <si>
    <t>TAURAMENA</t>
  </si>
  <si>
    <t>PAZ DE ARIPORO</t>
  </si>
  <si>
    <t>AGUAZUL</t>
  </si>
  <si>
    <t>VILLANUEVA</t>
  </si>
  <si>
    <t>YOPAL</t>
  </si>
  <si>
    <t>TOTAL GENERAL</t>
  </si>
  <si>
    <t>Tejido empresarial Casanare</t>
  </si>
  <si>
    <t>Yopal</t>
  </si>
  <si>
    <t>Villanueva</t>
  </si>
  <si>
    <t>Aguazul</t>
  </si>
  <si>
    <t>Paz de ariporo</t>
  </si>
  <si>
    <t>Tauramena</t>
  </si>
  <si>
    <t>Monterrey</t>
  </si>
  <si>
    <t>Maní</t>
  </si>
  <si>
    <t>Trinidad</t>
  </si>
  <si>
    <t>Orocué</t>
  </si>
  <si>
    <t>Pore</t>
  </si>
  <si>
    <t>Hato Corozal</t>
  </si>
  <si>
    <t>San Luis de Palenque</t>
  </si>
  <si>
    <t>Tamara</t>
  </si>
  <si>
    <t>Nunchía</t>
  </si>
  <si>
    <t>Sabanalarga</t>
  </si>
  <si>
    <t>Sacama</t>
  </si>
  <si>
    <t>La salina</t>
  </si>
  <si>
    <t>Recetor</t>
  </si>
  <si>
    <t>Chameza</t>
  </si>
  <si>
    <t>AÑO 2024</t>
  </si>
  <si>
    <t>AÑO 2025</t>
  </si>
  <si>
    <t>Pronóstico año 2026, que corresponde al valor futuro de comerciantes para el año 2026.</t>
  </si>
  <si>
    <t>Para realizar la estimación de comerciantes para el año 2026, se toma como base el tejido empresarial desde el año 2012 hasta el año 2025  y se realiza a través del calculo de prónostico la estimación de comerciantes.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</si>
</sst>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b/>
      <u/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7F7F7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7" tint="0.79998168889431442"/>
        <bgColor theme="0"/>
      </patternFill>
    </fill>
  </fills>
  <borders count="37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3" fontId="3" fillId="3" borderId="0" xfId="0" applyNumberFormat="1" applyFont="1" applyFill="1" applyAlignment="1">
      <alignment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vertical="center"/>
    </xf>
    <xf numFmtId="3" fontId="2" fillId="4" borderId="15" xfId="0" applyNumberFormat="1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left" vertical="center"/>
    </xf>
    <xf numFmtId="3" fontId="3" fillId="3" borderId="17" xfId="0" applyNumberFormat="1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/>
    </xf>
    <xf numFmtId="3" fontId="3" fillId="5" borderId="19" xfId="0" applyNumberFormat="1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/>
    </xf>
    <xf numFmtId="3" fontId="3" fillId="5" borderId="21" xfId="0" applyNumberFormat="1" applyFont="1" applyFill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6" borderId="19" xfId="0" applyNumberFormat="1" applyFont="1" applyFill="1" applyBorder="1" applyAlignment="1">
      <alignment horizontal="center" vertical="center" wrapText="1"/>
    </xf>
    <xf numFmtId="3" fontId="3" fillId="7" borderId="20" xfId="0" applyNumberFormat="1" applyFont="1" applyFill="1" applyBorder="1" applyAlignment="1">
      <alignment horizontal="center"/>
    </xf>
    <xf numFmtId="3" fontId="3" fillId="7" borderId="22" xfId="0" applyNumberFormat="1" applyFont="1" applyFill="1" applyBorder="1" applyAlignment="1">
      <alignment horizontal="center"/>
    </xf>
    <xf numFmtId="3" fontId="4" fillId="6" borderId="23" xfId="0" applyNumberFormat="1" applyFont="1" applyFill="1" applyBorder="1" applyAlignment="1">
      <alignment horizontal="center" vertical="center" wrapText="1"/>
    </xf>
    <xf numFmtId="3" fontId="3" fillId="3" borderId="24" xfId="0" applyNumberFormat="1" applyFont="1" applyFill="1" applyBorder="1" applyAlignment="1">
      <alignment horizontal="left" vertical="center"/>
    </xf>
    <xf numFmtId="3" fontId="3" fillId="3" borderId="25" xfId="0" applyNumberFormat="1" applyFont="1" applyFill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center" vertical="center"/>
    </xf>
    <xf numFmtId="3" fontId="3" fillId="5" borderId="27" xfId="0" applyNumberFormat="1" applyFont="1" applyFill="1" applyBorder="1" applyAlignment="1">
      <alignment horizontal="center" vertical="center"/>
    </xf>
    <xf numFmtId="3" fontId="3" fillId="3" borderId="28" xfId="0" applyNumberFormat="1" applyFont="1" applyFill="1" applyBorder="1" applyAlignment="1">
      <alignment horizontal="center" vertical="center"/>
    </xf>
    <xf numFmtId="3" fontId="3" fillId="5" borderId="29" xfId="0" applyNumberFormat="1" applyFont="1" applyFill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4" fillId="6" borderId="29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6" borderId="27" xfId="0" applyNumberFormat="1" applyFont="1" applyFill="1" applyBorder="1" applyAlignment="1">
      <alignment horizontal="center" vertical="center" wrapText="1"/>
    </xf>
    <xf numFmtId="3" fontId="3" fillId="7" borderId="28" xfId="0" applyNumberFormat="1" applyFont="1" applyFill="1" applyBorder="1" applyAlignment="1">
      <alignment horizontal="center"/>
    </xf>
    <xf numFmtId="3" fontId="3" fillId="7" borderId="30" xfId="0" applyNumberFormat="1" applyFont="1" applyFill="1" applyBorder="1" applyAlignment="1">
      <alignment horizontal="center"/>
    </xf>
    <xf numFmtId="3" fontId="4" fillId="6" borderId="31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2" fillId="8" borderId="24" xfId="0" applyNumberFormat="1" applyFont="1" applyFill="1" applyBorder="1" applyAlignment="1">
      <alignment horizontal="left" vertical="center"/>
    </xf>
    <xf numFmtId="3" fontId="2" fillId="8" borderId="25" xfId="0" applyNumberFormat="1" applyFont="1" applyFill="1" applyBorder="1" applyAlignment="1">
      <alignment horizontal="center" vertical="center"/>
    </xf>
    <xf numFmtId="3" fontId="2" fillId="8" borderId="26" xfId="0" applyNumberFormat="1" applyFont="1" applyFill="1" applyBorder="1" applyAlignment="1">
      <alignment horizontal="center" vertical="center"/>
    </xf>
    <xf numFmtId="3" fontId="2" fillId="8" borderId="27" xfId="0" applyNumberFormat="1" applyFont="1" applyFill="1" applyBorder="1" applyAlignment="1">
      <alignment horizontal="center" vertical="center"/>
    </xf>
    <xf numFmtId="3" fontId="2" fillId="8" borderId="28" xfId="0" applyNumberFormat="1" applyFont="1" applyFill="1" applyBorder="1" applyAlignment="1">
      <alignment horizontal="center" vertical="center"/>
    </xf>
    <xf numFmtId="3" fontId="2" fillId="8" borderId="29" xfId="0" applyNumberFormat="1" applyFont="1" applyFill="1" applyBorder="1" applyAlignment="1">
      <alignment horizontal="center" vertical="center"/>
    </xf>
    <xf numFmtId="3" fontId="2" fillId="8" borderId="30" xfId="0" applyNumberFormat="1" applyFont="1" applyFill="1" applyBorder="1" applyAlignment="1">
      <alignment horizontal="center" vertical="center"/>
    </xf>
    <xf numFmtId="3" fontId="2" fillId="8" borderId="31" xfId="0" applyNumberFormat="1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left" vertical="center"/>
    </xf>
    <xf numFmtId="0" fontId="3" fillId="6" borderId="10" xfId="0" applyFont="1" applyFill="1" applyBorder="1"/>
    <xf numFmtId="0" fontId="3" fillId="6" borderId="12" xfId="0" applyFont="1" applyFill="1" applyBorder="1"/>
    <xf numFmtId="0" fontId="3" fillId="6" borderId="34" xfId="0" applyFont="1" applyFill="1" applyBorder="1"/>
    <xf numFmtId="164" fontId="3" fillId="3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3" borderId="35" xfId="1" applyNumberFormat="1" applyFont="1" applyFill="1" applyBorder="1" applyAlignment="1">
      <alignment vertical="center"/>
    </xf>
    <xf numFmtId="3" fontId="3" fillId="3" borderId="35" xfId="0" applyNumberFormat="1" applyFont="1" applyFill="1" applyBorder="1" applyAlignment="1">
      <alignment vertical="center"/>
    </xf>
    <xf numFmtId="0" fontId="2" fillId="9" borderId="35" xfId="1" applyNumberFormat="1" applyFont="1" applyFill="1" applyBorder="1" applyAlignment="1">
      <alignment vertical="center"/>
    </xf>
    <xf numFmtId="3" fontId="2" fillId="9" borderId="35" xfId="0" applyNumberFormat="1" applyFont="1" applyFill="1" applyBorder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0" fontId="3" fillId="3" borderId="35" xfId="0" applyFont="1" applyFill="1" applyBorder="1" applyAlignment="1">
      <alignment vertical="center"/>
    </xf>
    <xf numFmtId="0" fontId="2" fillId="9" borderId="3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3" fontId="2" fillId="3" borderId="35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 vertical="center"/>
    </xf>
    <xf numFmtId="3" fontId="2" fillId="8" borderId="32" xfId="0" applyNumberFormat="1" applyFont="1" applyFill="1" applyBorder="1" applyAlignment="1">
      <alignment horizontal="center" vertical="center"/>
    </xf>
    <xf numFmtId="3" fontId="2" fillId="8" borderId="33" xfId="0" applyNumberFormat="1" applyFont="1" applyFill="1" applyBorder="1" applyAlignment="1">
      <alignment horizontal="center" vertical="center"/>
    </xf>
    <xf numFmtId="3" fontId="2" fillId="3" borderId="36" xfId="0" applyNumberFormat="1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3" fontId="2" fillId="8" borderId="1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3" fontId="2" fillId="4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42BE-51B3-42C1-88D4-71619BAB5C75}">
  <dimension ref="A1:AQ287"/>
  <sheetViews>
    <sheetView tabSelected="1" topLeftCell="A13" workbookViewId="0">
      <selection activeCell="D29" sqref="D29"/>
    </sheetView>
  </sheetViews>
  <sheetFormatPr baseColWidth="10" defaultColWidth="11.44140625" defaultRowHeight="13.8" x14ac:dyDescent="0.25"/>
  <cols>
    <col min="1" max="1" width="26.5546875" style="1" customWidth="1"/>
    <col min="2" max="37" width="18" style="1" customWidth="1"/>
    <col min="38" max="38" width="16.88671875" style="1" customWidth="1"/>
    <col min="39" max="39" width="16" style="1" customWidth="1"/>
    <col min="40" max="40" width="16.33203125" style="1" customWidth="1"/>
    <col min="41" max="41" width="14.88671875" style="1" customWidth="1"/>
    <col min="42" max="42" width="15.109375" style="1" customWidth="1"/>
    <col min="43" max="16384" width="11.44140625" style="1"/>
  </cols>
  <sheetData>
    <row r="1" spans="1:43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</row>
    <row r="2" spans="1:43" ht="14.4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3" ht="14.4" thickBot="1" x14ac:dyDescent="0.3">
      <c r="A3" s="76" t="s">
        <v>1</v>
      </c>
      <c r="B3" s="76" t="s">
        <v>2</v>
      </c>
      <c r="C3" s="77"/>
      <c r="D3" s="78"/>
      <c r="E3" s="76" t="s">
        <v>3</v>
      </c>
      <c r="F3" s="77"/>
      <c r="G3" s="78"/>
      <c r="H3" s="76" t="s">
        <v>4</v>
      </c>
      <c r="I3" s="77"/>
      <c r="J3" s="78"/>
      <c r="K3" s="76" t="s">
        <v>5</v>
      </c>
      <c r="L3" s="77"/>
      <c r="M3" s="78"/>
      <c r="N3" s="76" t="s">
        <v>6</v>
      </c>
      <c r="O3" s="77"/>
      <c r="P3" s="78"/>
      <c r="Q3" s="76" t="s">
        <v>7</v>
      </c>
      <c r="R3" s="77"/>
      <c r="S3" s="78"/>
      <c r="T3" s="76" t="s">
        <v>8</v>
      </c>
      <c r="U3" s="77"/>
      <c r="V3" s="78"/>
      <c r="W3" s="76" t="s">
        <v>9</v>
      </c>
      <c r="X3" s="77"/>
      <c r="Y3" s="78"/>
      <c r="Z3" s="76" t="s">
        <v>10</v>
      </c>
      <c r="AA3" s="77"/>
      <c r="AB3" s="78"/>
      <c r="AC3" s="76" t="s">
        <v>11</v>
      </c>
      <c r="AD3" s="77"/>
      <c r="AE3" s="78"/>
      <c r="AF3" s="76" t="s">
        <v>12</v>
      </c>
      <c r="AG3" s="77"/>
      <c r="AH3" s="78"/>
      <c r="AI3" s="68" t="s">
        <v>13</v>
      </c>
      <c r="AJ3" s="69"/>
      <c r="AK3" s="70"/>
      <c r="AL3" s="68" t="s">
        <v>57</v>
      </c>
      <c r="AM3" s="69"/>
      <c r="AN3" s="70"/>
      <c r="AO3" s="68" t="s">
        <v>58</v>
      </c>
      <c r="AP3" s="69"/>
      <c r="AQ3" s="70"/>
    </row>
    <row r="4" spans="1:43" ht="45.75" customHeight="1" thickBot="1" x14ac:dyDescent="0.3">
      <c r="A4" s="80"/>
      <c r="B4" s="3" t="s">
        <v>14</v>
      </c>
      <c r="C4" s="4" t="s">
        <v>15</v>
      </c>
      <c r="D4" s="5" t="s">
        <v>16</v>
      </c>
      <c r="E4" s="3" t="s">
        <v>14</v>
      </c>
      <c r="F4" s="4" t="s">
        <v>15</v>
      </c>
      <c r="G4" s="5" t="s">
        <v>16</v>
      </c>
      <c r="H4" s="6" t="s">
        <v>14</v>
      </c>
      <c r="I4" s="4" t="s">
        <v>15</v>
      </c>
      <c r="J4" s="7" t="s">
        <v>16</v>
      </c>
      <c r="K4" s="3" t="s">
        <v>14</v>
      </c>
      <c r="L4" s="4" t="s">
        <v>15</v>
      </c>
      <c r="M4" s="5" t="s">
        <v>16</v>
      </c>
      <c r="N4" s="6" t="s">
        <v>14</v>
      </c>
      <c r="O4" s="4" t="s">
        <v>15</v>
      </c>
      <c r="P4" s="7" t="s">
        <v>16</v>
      </c>
      <c r="Q4" s="3" t="s">
        <v>14</v>
      </c>
      <c r="R4" s="4" t="s">
        <v>15</v>
      </c>
      <c r="S4" s="5" t="s">
        <v>16</v>
      </c>
      <c r="T4" s="6" t="s">
        <v>14</v>
      </c>
      <c r="U4" s="4" t="s">
        <v>15</v>
      </c>
      <c r="V4" s="7" t="s">
        <v>16</v>
      </c>
      <c r="W4" s="3" t="s">
        <v>14</v>
      </c>
      <c r="X4" s="4" t="s">
        <v>15</v>
      </c>
      <c r="Y4" s="5" t="s">
        <v>16</v>
      </c>
      <c r="Z4" s="6" t="s">
        <v>14</v>
      </c>
      <c r="AA4" s="4" t="s">
        <v>15</v>
      </c>
      <c r="AB4" s="5" t="s">
        <v>16</v>
      </c>
      <c r="AC4" s="6" t="s">
        <v>14</v>
      </c>
      <c r="AD4" s="4" t="s">
        <v>15</v>
      </c>
      <c r="AE4" s="5" t="s">
        <v>16</v>
      </c>
      <c r="AF4" s="6" t="s">
        <v>14</v>
      </c>
      <c r="AG4" s="4" t="s">
        <v>15</v>
      </c>
      <c r="AH4" s="7" t="s">
        <v>16</v>
      </c>
      <c r="AI4" s="8" t="s">
        <v>14</v>
      </c>
      <c r="AJ4" s="9" t="s">
        <v>15</v>
      </c>
      <c r="AK4" s="10" t="s">
        <v>16</v>
      </c>
      <c r="AL4" s="8" t="s">
        <v>14</v>
      </c>
      <c r="AM4" s="9" t="s">
        <v>15</v>
      </c>
      <c r="AN4" s="10" t="s">
        <v>16</v>
      </c>
      <c r="AO4" s="8" t="s">
        <v>14</v>
      </c>
      <c r="AP4" s="9" t="s">
        <v>15</v>
      </c>
      <c r="AQ4" s="10" t="s">
        <v>16</v>
      </c>
    </row>
    <row r="5" spans="1:43" x14ac:dyDescent="0.25">
      <c r="A5" s="11" t="s">
        <v>17</v>
      </c>
      <c r="B5" s="12">
        <v>1</v>
      </c>
      <c r="C5" s="13">
        <v>12</v>
      </c>
      <c r="D5" s="14">
        <f>B5+C5</f>
        <v>13</v>
      </c>
      <c r="E5" s="12">
        <v>3</v>
      </c>
      <c r="F5" s="13">
        <v>10</v>
      </c>
      <c r="G5" s="14">
        <f>+E5+F5</f>
        <v>13</v>
      </c>
      <c r="H5" s="15">
        <v>4</v>
      </c>
      <c r="I5" s="13">
        <v>10</v>
      </c>
      <c r="J5" s="16">
        <f>+H5+I5</f>
        <v>14</v>
      </c>
      <c r="K5" s="12">
        <v>0</v>
      </c>
      <c r="L5" s="13">
        <v>15</v>
      </c>
      <c r="M5" s="14">
        <f>+K5+L5</f>
        <v>15</v>
      </c>
      <c r="N5" s="15">
        <v>4</v>
      </c>
      <c r="O5" s="13">
        <v>10</v>
      </c>
      <c r="P5" s="16">
        <f>+N5+O5</f>
        <v>14</v>
      </c>
      <c r="Q5" s="12">
        <v>9</v>
      </c>
      <c r="R5" s="13">
        <v>11</v>
      </c>
      <c r="S5" s="14">
        <f>+Q5+R5</f>
        <v>20</v>
      </c>
      <c r="T5" s="17">
        <v>9</v>
      </c>
      <c r="U5" s="18">
        <v>12</v>
      </c>
      <c r="V5" s="19">
        <f>+T5+U5</f>
        <v>21</v>
      </c>
      <c r="W5" s="20">
        <v>2</v>
      </c>
      <c r="X5" s="18">
        <v>17</v>
      </c>
      <c r="Y5" s="21">
        <f>+W5+X5</f>
        <v>19</v>
      </c>
      <c r="Z5" s="22">
        <v>5</v>
      </c>
      <c r="AA5" s="18">
        <v>8</v>
      </c>
      <c r="AB5" s="21">
        <f>+Z5+AA5</f>
        <v>13</v>
      </c>
      <c r="AC5" s="22">
        <v>3</v>
      </c>
      <c r="AD5" s="18">
        <v>16</v>
      </c>
      <c r="AE5" s="21">
        <f>+AC5+AD5</f>
        <v>19</v>
      </c>
      <c r="AF5" s="22">
        <v>2</v>
      </c>
      <c r="AG5" s="18">
        <v>7</v>
      </c>
      <c r="AH5" s="19">
        <f>+AF5+AG5</f>
        <v>9</v>
      </c>
      <c r="AI5" s="23">
        <v>3</v>
      </c>
      <c r="AJ5" s="18">
        <v>12</v>
      </c>
      <c r="AK5" s="24">
        <f>+AI5+AJ5</f>
        <v>15</v>
      </c>
      <c r="AL5" s="23">
        <v>5</v>
      </c>
      <c r="AM5" s="18">
        <v>11</v>
      </c>
      <c r="AN5" s="24">
        <f>+AL5+AM5</f>
        <v>16</v>
      </c>
      <c r="AO5" s="23">
        <v>1</v>
      </c>
      <c r="AP5" s="18">
        <v>11</v>
      </c>
      <c r="AQ5" s="24">
        <f>+AO5+AP5</f>
        <v>12</v>
      </c>
    </row>
    <row r="6" spans="1:43" x14ac:dyDescent="0.25">
      <c r="A6" s="25" t="s">
        <v>18</v>
      </c>
      <c r="B6" s="26">
        <v>6</v>
      </c>
      <c r="C6" s="27">
        <v>22</v>
      </c>
      <c r="D6" s="28">
        <f t="shared" ref="D6:D23" si="0">B6+C6</f>
        <v>28</v>
      </c>
      <c r="E6" s="26">
        <v>13</v>
      </c>
      <c r="F6" s="27">
        <v>27</v>
      </c>
      <c r="G6" s="28">
        <f t="shared" ref="G6:G23" si="1">+E6+F6</f>
        <v>40</v>
      </c>
      <c r="H6" s="29">
        <v>7</v>
      </c>
      <c r="I6" s="27">
        <v>36</v>
      </c>
      <c r="J6" s="30">
        <f t="shared" ref="J6:J23" si="2">+H6+I6</f>
        <v>43</v>
      </c>
      <c r="K6" s="26">
        <v>3</v>
      </c>
      <c r="L6" s="27">
        <v>35</v>
      </c>
      <c r="M6" s="28">
        <f t="shared" ref="M6:M23" si="3">+K6+L6</f>
        <v>38</v>
      </c>
      <c r="N6" s="29">
        <v>6</v>
      </c>
      <c r="O6" s="27">
        <v>25</v>
      </c>
      <c r="P6" s="30">
        <f t="shared" ref="P6:P23" si="4">+N6+O6</f>
        <v>31</v>
      </c>
      <c r="Q6" s="26">
        <v>7</v>
      </c>
      <c r="R6" s="27">
        <v>28</v>
      </c>
      <c r="S6" s="28">
        <f t="shared" ref="S6:S23" si="5">+Q6+R6</f>
        <v>35</v>
      </c>
      <c r="T6" s="31">
        <v>2</v>
      </c>
      <c r="U6" s="32">
        <v>28</v>
      </c>
      <c r="V6" s="33">
        <f t="shared" ref="V6:V23" si="6">+T6+U6</f>
        <v>30</v>
      </c>
      <c r="W6" s="34">
        <v>3</v>
      </c>
      <c r="X6" s="32">
        <v>24</v>
      </c>
      <c r="Y6" s="35">
        <f t="shared" ref="Y6:Y23" si="7">+W6+X6</f>
        <v>27</v>
      </c>
      <c r="Z6" s="36">
        <v>7</v>
      </c>
      <c r="AA6" s="32">
        <v>25</v>
      </c>
      <c r="AB6" s="35">
        <f t="shared" ref="AB6:AB23" si="8">+Z6+AA6</f>
        <v>32</v>
      </c>
      <c r="AC6" s="36">
        <v>6</v>
      </c>
      <c r="AD6" s="32">
        <v>22</v>
      </c>
      <c r="AE6" s="35">
        <f t="shared" ref="AE6:AE23" si="9">+AC6+AD6</f>
        <v>28</v>
      </c>
      <c r="AF6" s="36">
        <v>3</v>
      </c>
      <c r="AG6" s="32">
        <v>27</v>
      </c>
      <c r="AH6" s="33">
        <f t="shared" ref="AH6:AH23" si="10">+AF6+AG6</f>
        <v>30</v>
      </c>
      <c r="AI6" s="37">
        <v>3</v>
      </c>
      <c r="AJ6" s="32">
        <v>25</v>
      </c>
      <c r="AK6" s="38">
        <f t="shared" ref="AK6:AK23" si="11">+AI6+AJ6</f>
        <v>28</v>
      </c>
      <c r="AL6" s="37">
        <v>4</v>
      </c>
      <c r="AM6" s="32">
        <v>23</v>
      </c>
      <c r="AN6" s="38">
        <f t="shared" ref="AN6:AN23" si="12">+AL6+AM6</f>
        <v>27</v>
      </c>
      <c r="AO6" s="37">
        <v>0</v>
      </c>
      <c r="AP6" s="32">
        <v>20</v>
      </c>
      <c r="AQ6" s="38">
        <f t="shared" ref="AQ6:AQ23" si="13">+AO6+AP6</f>
        <v>20</v>
      </c>
    </row>
    <row r="7" spans="1:43" x14ac:dyDescent="0.25">
      <c r="A7" s="25" t="s">
        <v>19</v>
      </c>
      <c r="B7" s="26">
        <v>6</v>
      </c>
      <c r="C7" s="27">
        <v>25</v>
      </c>
      <c r="D7" s="28">
        <f t="shared" si="0"/>
        <v>31</v>
      </c>
      <c r="E7" s="26">
        <v>7</v>
      </c>
      <c r="F7" s="27">
        <v>28</v>
      </c>
      <c r="G7" s="28">
        <f t="shared" si="1"/>
        <v>35</v>
      </c>
      <c r="H7" s="29">
        <v>16</v>
      </c>
      <c r="I7" s="27">
        <v>36</v>
      </c>
      <c r="J7" s="30">
        <f t="shared" si="2"/>
        <v>52</v>
      </c>
      <c r="K7" s="26">
        <v>5</v>
      </c>
      <c r="L7" s="27">
        <v>32</v>
      </c>
      <c r="M7" s="28">
        <f t="shared" si="3"/>
        <v>37</v>
      </c>
      <c r="N7" s="29">
        <v>8</v>
      </c>
      <c r="O7" s="27">
        <v>29</v>
      </c>
      <c r="P7" s="30">
        <f t="shared" si="4"/>
        <v>37</v>
      </c>
      <c r="Q7" s="26">
        <v>10</v>
      </c>
      <c r="R7" s="27">
        <v>31</v>
      </c>
      <c r="S7" s="28">
        <f t="shared" si="5"/>
        <v>41</v>
      </c>
      <c r="T7" s="31">
        <v>17</v>
      </c>
      <c r="U7" s="32">
        <v>33</v>
      </c>
      <c r="V7" s="33">
        <f t="shared" si="6"/>
        <v>50</v>
      </c>
      <c r="W7" s="34">
        <v>11</v>
      </c>
      <c r="X7" s="32">
        <v>49</v>
      </c>
      <c r="Y7" s="35">
        <f t="shared" si="7"/>
        <v>60</v>
      </c>
      <c r="Z7" s="36">
        <v>9</v>
      </c>
      <c r="AA7" s="32">
        <v>40</v>
      </c>
      <c r="AB7" s="35">
        <f t="shared" si="8"/>
        <v>49</v>
      </c>
      <c r="AC7" s="36">
        <v>10</v>
      </c>
      <c r="AD7" s="32">
        <v>46</v>
      </c>
      <c r="AE7" s="35">
        <f t="shared" si="9"/>
        <v>56</v>
      </c>
      <c r="AF7" s="36">
        <v>10</v>
      </c>
      <c r="AG7" s="32">
        <v>44</v>
      </c>
      <c r="AH7" s="33">
        <f t="shared" si="10"/>
        <v>54</v>
      </c>
      <c r="AI7" s="37">
        <v>14</v>
      </c>
      <c r="AJ7" s="32">
        <v>53</v>
      </c>
      <c r="AK7" s="38">
        <f t="shared" si="11"/>
        <v>67</v>
      </c>
      <c r="AL7" s="37">
        <v>11</v>
      </c>
      <c r="AM7" s="32">
        <v>52</v>
      </c>
      <c r="AN7" s="38">
        <f t="shared" si="12"/>
        <v>63</v>
      </c>
      <c r="AO7" s="37">
        <v>8</v>
      </c>
      <c r="AP7" s="32">
        <v>53</v>
      </c>
      <c r="AQ7" s="38">
        <f t="shared" si="13"/>
        <v>61</v>
      </c>
    </row>
    <row r="8" spans="1:43" ht="14.4" x14ac:dyDescent="0.3">
      <c r="A8" s="25" t="s">
        <v>20</v>
      </c>
      <c r="B8" s="26">
        <v>6</v>
      </c>
      <c r="C8" s="27">
        <v>39</v>
      </c>
      <c r="D8" s="28">
        <f t="shared" si="0"/>
        <v>45</v>
      </c>
      <c r="E8" s="26">
        <v>8</v>
      </c>
      <c r="F8" s="27">
        <v>34</v>
      </c>
      <c r="G8" s="28">
        <f t="shared" si="1"/>
        <v>42</v>
      </c>
      <c r="H8" s="29">
        <v>11</v>
      </c>
      <c r="I8" s="27">
        <v>28</v>
      </c>
      <c r="J8" s="30">
        <f t="shared" si="2"/>
        <v>39</v>
      </c>
      <c r="K8" s="26">
        <v>7</v>
      </c>
      <c r="L8" s="27">
        <v>40</v>
      </c>
      <c r="M8" s="28">
        <f t="shared" si="3"/>
        <v>47</v>
      </c>
      <c r="N8" s="29">
        <v>13</v>
      </c>
      <c r="O8" s="27">
        <v>31</v>
      </c>
      <c r="P8" s="30">
        <f t="shared" si="4"/>
        <v>44</v>
      </c>
      <c r="Q8" s="39">
        <v>4</v>
      </c>
      <c r="R8" s="27">
        <v>35</v>
      </c>
      <c r="S8" s="28">
        <f t="shared" si="5"/>
        <v>39</v>
      </c>
      <c r="T8" s="31">
        <v>8</v>
      </c>
      <c r="U8" s="32">
        <v>38</v>
      </c>
      <c r="V8" s="33">
        <f t="shared" si="6"/>
        <v>46</v>
      </c>
      <c r="W8" s="34">
        <v>20</v>
      </c>
      <c r="X8" s="32">
        <v>36</v>
      </c>
      <c r="Y8" s="35">
        <f t="shared" si="7"/>
        <v>56</v>
      </c>
      <c r="Z8" s="36">
        <v>9</v>
      </c>
      <c r="AA8" s="32">
        <v>46</v>
      </c>
      <c r="AB8" s="35">
        <f t="shared" si="8"/>
        <v>55</v>
      </c>
      <c r="AC8" s="36">
        <v>10</v>
      </c>
      <c r="AD8" s="32">
        <v>45</v>
      </c>
      <c r="AE8" s="35">
        <f t="shared" si="9"/>
        <v>55</v>
      </c>
      <c r="AF8" s="36">
        <v>11</v>
      </c>
      <c r="AG8" s="32">
        <v>48</v>
      </c>
      <c r="AH8" s="33">
        <f t="shared" si="10"/>
        <v>59</v>
      </c>
      <c r="AI8" s="37">
        <v>9</v>
      </c>
      <c r="AJ8" s="32">
        <v>46</v>
      </c>
      <c r="AK8" s="38">
        <f t="shared" si="11"/>
        <v>55</v>
      </c>
      <c r="AL8" s="37">
        <v>8</v>
      </c>
      <c r="AM8" s="32">
        <v>44</v>
      </c>
      <c r="AN8" s="38">
        <f t="shared" si="12"/>
        <v>52</v>
      </c>
      <c r="AO8" s="37">
        <v>7</v>
      </c>
      <c r="AP8" s="32">
        <v>43</v>
      </c>
      <c r="AQ8" s="38">
        <f t="shared" si="13"/>
        <v>50</v>
      </c>
    </row>
    <row r="9" spans="1:43" x14ac:dyDescent="0.25">
      <c r="A9" s="25" t="s">
        <v>21</v>
      </c>
      <c r="B9" s="26">
        <v>19</v>
      </c>
      <c r="C9" s="27">
        <v>70</v>
      </c>
      <c r="D9" s="28">
        <f t="shared" si="0"/>
        <v>89</v>
      </c>
      <c r="E9" s="26">
        <v>28</v>
      </c>
      <c r="F9" s="27">
        <v>78</v>
      </c>
      <c r="G9" s="28">
        <f t="shared" si="1"/>
        <v>106</v>
      </c>
      <c r="H9" s="29">
        <v>21</v>
      </c>
      <c r="I9" s="27">
        <v>79</v>
      </c>
      <c r="J9" s="30">
        <f t="shared" si="2"/>
        <v>100</v>
      </c>
      <c r="K9" s="26">
        <v>9</v>
      </c>
      <c r="L9" s="27">
        <v>82</v>
      </c>
      <c r="M9" s="28">
        <f t="shared" si="3"/>
        <v>91</v>
      </c>
      <c r="N9" s="29">
        <v>21</v>
      </c>
      <c r="O9" s="27">
        <v>78</v>
      </c>
      <c r="P9" s="30">
        <f t="shared" si="4"/>
        <v>99</v>
      </c>
      <c r="Q9" s="26">
        <v>20</v>
      </c>
      <c r="R9" s="27">
        <v>88</v>
      </c>
      <c r="S9" s="28">
        <f t="shared" si="5"/>
        <v>108</v>
      </c>
      <c r="T9" s="31">
        <v>23</v>
      </c>
      <c r="U9" s="32">
        <v>92</v>
      </c>
      <c r="V9" s="33">
        <f t="shared" si="6"/>
        <v>115</v>
      </c>
      <c r="W9" s="34">
        <v>21</v>
      </c>
      <c r="X9" s="32">
        <v>95</v>
      </c>
      <c r="Y9" s="35">
        <f t="shared" si="7"/>
        <v>116</v>
      </c>
      <c r="Z9" s="36">
        <v>18</v>
      </c>
      <c r="AA9" s="32">
        <v>101</v>
      </c>
      <c r="AB9" s="35">
        <f t="shared" si="8"/>
        <v>119</v>
      </c>
      <c r="AC9" s="36">
        <v>19</v>
      </c>
      <c r="AD9" s="32">
        <v>95</v>
      </c>
      <c r="AE9" s="35">
        <f t="shared" si="9"/>
        <v>114</v>
      </c>
      <c r="AF9" s="36">
        <v>21</v>
      </c>
      <c r="AG9" s="32">
        <v>103</v>
      </c>
      <c r="AH9" s="33">
        <f t="shared" si="10"/>
        <v>124</v>
      </c>
      <c r="AI9" s="37">
        <v>18</v>
      </c>
      <c r="AJ9" s="32">
        <v>97</v>
      </c>
      <c r="AK9" s="38">
        <f t="shared" si="11"/>
        <v>115</v>
      </c>
      <c r="AL9" s="37">
        <v>13</v>
      </c>
      <c r="AM9" s="32">
        <v>88</v>
      </c>
      <c r="AN9" s="38">
        <f t="shared" si="12"/>
        <v>101</v>
      </c>
      <c r="AO9" s="37">
        <v>22</v>
      </c>
      <c r="AP9" s="32">
        <v>87</v>
      </c>
      <c r="AQ9" s="38">
        <f t="shared" si="13"/>
        <v>109</v>
      </c>
    </row>
    <row r="10" spans="1:43" x14ac:dyDescent="0.25">
      <c r="A10" s="25" t="s">
        <v>22</v>
      </c>
      <c r="B10" s="26">
        <v>28</v>
      </c>
      <c r="C10" s="27">
        <v>120</v>
      </c>
      <c r="D10" s="28">
        <f t="shared" si="0"/>
        <v>148</v>
      </c>
      <c r="E10" s="26">
        <v>36</v>
      </c>
      <c r="F10" s="27">
        <v>137</v>
      </c>
      <c r="G10" s="28">
        <f t="shared" si="1"/>
        <v>173</v>
      </c>
      <c r="H10" s="29">
        <v>40</v>
      </c>
      <c r="I10" s="27">
        <v>143</v>
      </c>
      <c r="J10" s="30">
        <f t="shared" si="2"/>
        <v>183</v>
      </c>
      <c r="K10" s="26">
        <v>11</v>
      </c>
      <c r="L10" s="27">
        <v>154</v>
      </c>
      <c r="M10" s="28">
        <f t="shared" si="3"/>
        <v>165</v>
      </c>
      <c r="N10" s="29">
        <v>27</v>
      </c>
      <c r="O10" s="27">
        <v>125</v>
      </c>
      <c r="P10" s="30">
        <f t="shared" si="4"/>
        <v>152</v>
      </c>
      <c r="Q10" s="26">
        <v>53</v>
      </c>
      <c r="R10" s="27">
        <v>130</v>
      </c>
      <c r="S10" s="28">
        <f t="shared" si="5"/>
        <v>183</v>
      </c>
      <c r="T10" s="31">
        <v>35</v>
      </c>
      <c r="U10" s="32">
        <v>162</v>
      </c>
      <c r="V10" s="33">
        <f t="shared" si="6"/>
        <v>197</v>
      </c>
      <c r="W10" s="34">
        <v>24</v>
      </c>
      <c r="X10" s="32">
        <v>164</v>
      </c>
      <c r="Y10" s="35">
        <f t="shared" si="7"/>
        <v>188</v>
      </c>
      <c r="Z10" s="36">
        <v>26</v>
      </c>
      <c r="AA10" s="32">
        <v>167</v>
      </c>
      <c r="AB10" s="35">
        <f t="shared" si="8"/>
        <v>193</v>
      </c>
      <c r="AC10" s="36">
        <v>46</v>
      </c>
      <c r="AD10" s="32">
        <v>176</v>
      </c>
      <c r="AE10" s="35">
        <f t="shared" si="9"/>
        <v>222</v>
      </c>
      <c r="AF10" s="36">
        <v>21</v>
      </c>
      <c r="AG10" s="32">
        <v>131</v>
      </c>
      <c r="AH10" s="33">
        <f t="shared" si="10"/>
        <v>152</v>
      </c>
      <c r="AI10" s="37">
        <v>27</v>
      </c>
      <c r="AJ10" s="32">
        <v>188</v>
      </c>
      <c r="AK10" s="38">
        <f t="shared" si="11"/>
        <v>215</v>
      </c>
      <c r="AL10" s="37">
        <v>66</v>
      </c>
      <c r="AM10" s="32">
        <v>204</v>
      </c>
      <c r="AN10" s="38">
        <f t="shared" si="12"/>
        <v>270</v>
      </c>
      <c r="AO10" s="37">
        <v>43</v>
      </c>
      <c r="AP10" s="32">
        <v>242</v>
      </c>
      <c r="AQ10" s="38">
        <f t="shared" si="13"/>
        <v>285</v>
      </c>
    </row>
    <row r="11" spans="1:43" x14ac:dyDescent="0.25">
      <c r="A11" s="25" t="s">
        <v>23</v>
      </c>
      <c r="B11" s="26">
        <v>26</v>
      </c>
      <c r="C11" s="27">
        <v>92</v>
      </c>
      <c r="D11" s="28">
        <f t="shared" si="0"/>
        <v>118</v>
      </c>
      <c r="E11" s="26">
        <v>12</v>
      </c>
      <c r="F11" s="27">
        <v>96</v>
      </c>
      <c r="G11" s="28">
        <f t="shared" si="1"/>
        <v>108</v>
      </c>
      <c r="H11" s="29">
        <v>32</v>
      </c>
      <c r="I11" s="27">
        <v>94</v>
      </c>
      <c r="J11" s="30">
        <f t="shared" si="2"/>
        <v>126</v>
      </c>
      <c r="K11" s="26">
        <v>13</v>
      </c>
      <c r="L11" s="27">
        <v>107</v>
      </c>
      <c r="M11" s="28">
        <f t="shared" si="3"/>
        <v>120</v>
      </c>
      <c r="N11" s="29">
        <v>17</v>
      </c>
      <c r="O11" s="27">
        <v>115</v>
      </c>
      <c r="P11" s="30">
        <f t="shared" si="4"/>
        <v>132</v>
      </c>
      <c r="Q11" s="26">
        <v>23</v>
      </c>
      <c r="R11" s="27">
        <v>102</v>
      </c>
      <c r="S11" s="28">
        <f t="shared" si="5"/>
        <v>125</v>
      </c>
      <c r="T11" s="31">
        <v>29</v>
      </c>
      <c r="U11" s="32">
        <v>99</v>
      </c>
      <c r="V11" s="33">
        <f t="shared" si="6"/>
        <v>128</v>
      </c>
      <c r="W11" s="34">
        <v>12</v>
      </c>
      <c r="X11" s="32">
        <v>108</v>
      </c>
      <c r="Y11" s="35">
        <f t="shared" si="7"/>
        <v>120</v>
      </c>
      <c r="Z11" s="36">
        <v>27</v>
      </c>
      <c r="AA11" s="32">
        <v>113</v>
      </c>
      <c r="AB11" s="35">
        <f t="shared" si="8"/>
        <v>140</v>
      </c>
      <c r="AC11" s="36">
        <v>38</v>
      </c>
      <c r="AD11" s="32">
        <v>120</v>
      </c>
      <c r="AE11" s="35">
        <f t="shared" si="9"/>
        <v>158</v>
      </c>
      <c r="AF11" s="36">
        <v>39</v>
      </c>
      <c r="AG11" s="32">
        <v>189</v>
      </c>
      <c r="AH11" s="33">
        <f t="shared" si="10"/>
        <v>228</v>
      </c>
      <c r="AI11" s="37">
        <v>25</v>
      </c>
      <c r="AJ11" s="32">
        <v>124</v>
      </c>
      <c r="AK11" s="38">
        <f t="shared" si="11"/>
        <v>149</v>
      </c>
      <c r="AL11" s="37">
        <v>26</v>
      </c>
      <c r="AM11" s="32">
        <v>126</v>
      </c>
      <c r="AN11" s="38">
        <f t="shared" si="12"/>
        <v>152</v>
      </c>
      <c r="AO11" s="37">
        <v>14</v>
      </c>
      <c r="AP11" s="32">
        <v>132</v>
      </c>
      <c r="AQ11" s="38">
        <f t="shared" si="13"/>
        <v>146</v>
      </c>
    </row>
    <row r="12" spans="1:43" x14ac:dyDescent="0.25">
      <c r="A12" s="25" t="s">
        <v>24</v>
      </c>
      <c r="B12" s="26">
        <v>48</v>
      </c>
      <c r="C12" s="27">
        <v>166</v>
      </c>
      <c r="D12" s="28">
        <f t="shared" si="0"/>
        <v>214</v>
      </c>
      <c r="E12" s="26">
        <v>49</v>
      </c>
      <c r="F12" s="27">
        <v>168</v>
      </c>
      <c r="G12" s="28">
        <f t="shared" si="1"/>
        <v>217</v>
      </c>
      <c r="H12" s="29">
        <v>53</v>
      </c>
      <c r="I12" s="27">
        <v>179</v>
      </c>
      <c r="J12" s="30">
        <f t="shared" si="2"/>
        <v>232</v>
      </c>
      <c r="K12" s="26">
        <v>47</v>
      </c>
      <c r="L12" s="27">
        <v>217</v>
      </c>
      <c r="M12" s="28">
        <f t="shared" si="3"/>
        <v>264</v>
      </c>
      <c r="N12" s="29">
        <v>31</v>
      </c>
      <c r="O12" s="27">
        <v>197</v>
      </c>
      <c r="P12" s="30">
        <f t="shared" si="4"/>
        <v>228</v>
      </c>
      <c r="Q12" s="26">
        <v>31</v>
      </c>
      <c r="R12" s="27">
        <v>158</v>
      </c>
      <c r="S12" s="28">
        <f t="shared" si="5"/>
        <v>189</v>
      </c>
      <c r="T12" s="31">
        <v>45</v>
      </c>
      <c r="U12" s="32">
        <v>167</v>
      </c>
      <c r="V12" s="33">
        <f t="shared" si="6"/>
        <v>212</v>
      </c>
      <c r="W12" s="34">
        <v>43</v>
      </c>
      <c r="X12" s="32">
        <v>182</v>
      </c>
      <c r="Y12" s="35">
        <f t="shared" si="7"/>
        <v>225</v>
      </c>
      <c r="Z12" s="36">
        <v>56</v>
      </c>
      <c r="AA12" s="32">
        <v>171</v>
      </c>
      <c r="AB12" s="35">
        <f t="shared" si="8"/>
        <v>227</v>
      </c>
      <c r="AC12" s="36">
        <v>46</v>
      </c>
      <c r="AD12" s="32">
        <v>189</v>
      </c>
      <c r="AE12" s="35">
        <f t="shared" si="9"/>
        <v>235</v>
      </c>
      <c r="AF12" s="36">
        <v>45</v>
      </c>
      <c r="AG12" s="32">
        <v>224</v>
      </c>
      <c r="AH12" s="33">
        <f t="shared" si="10"/>
        <v>269</v>
      </c>
      <c r="AI12" s="37">
        <v>48</v>
      </c>
      <c r="AJ12" s="32">
        <v>205</v>
      </c>
      <c r="AK12" s="38">
        <f t="shared" si="11"/>
        <v>253</v>
      </c>
      <c r="AL12" s="37">
        <v>49</v>
      </c>
      <c r="AM12" s="32">
        <v>218</v>
      </c>
      <c r="AN12" s="38">
        <f t="shared" si="12"/>
        <v>267</v>
      </c>
      <c r="AO12" s="37">
        <v>53</v>
      </c>
      <c r="AP12" s="32">
        <v>221</v>
      </c>
      <c r="AQ12" s="38">
        <f t="shared" si="13"/>
        <v>274</v>
      </c>
    </row>
    <row r="13" spans="1:43" x14ac:dyDescent="0.25">
      <c r="A13" s="25" t="s">
        <v>25</v>
      </c>
      <c r="B13" s="26">
        <v>27</v>
      </c>
      <c r="C13" s="27">
        <v>123</v>
      </c>
      <c r="D13" s="28">
        <f t="shared" si="0"/>
        <v>150</v>
      </c>
      <c r="E13" s="26">
        <v>39</v>
      </c>
      <c r="F13" s="27">
        <v>140</v>
      </c>
      <c r="G13" s="28">
        <f t="shared" si="1"/>
        <v>179</v>
      </c>
      <c r="H13" s="29">
        <v>66</v>
      </c>
      <c r="I13" s="27">
        <v>149</v>
      </c>
      <c r="J13" s="30">
        <f t="shared" si="2"/>
        <v>215</v>
      </c>
      <c r="K13" s="26">
        <v>50</v>
      </c>
      <c r="L13" s="27">
        <v>175</v>
      </c>
      <c r="M13" s="28">
        <f t="shared" si="3"/>
        <v>225</v>
      </c>
      <c r="N13" s="29">
        <v>50</v>
      </c>
      <c r="O13" s="27">
        <v>173</v>
      </c>
      <c r="P13" s="30">
        <f t="shared" si="4"/>
        <v>223</v>
      </c>
      <c r="Q13" s="26">
        <v>37</v>
      </c>
      <c r="R13" s="27">
        <v>176</v>
      </c>
      <c r="S13" s="28">
        <f t="shared" si="5"/>
        <v>213</v>
      </c>
      <c r="T13" s="31">
        <v>38</v>
      </c>
      <c r="U13" s="32">
        <v>190</v>
      </c>
      <c r="V13" s="33">
        <f t="shared" si="6"/>
        <v>228</v>
      </c>
      <c r="W13" s="34">
        <v>36</v>
      </c>
      <c r="X13" s="32">
        <v>201</v>
      </c>
      <c r="Y13" s="35">
        <f t="shared" si="7"/>
        <v>237</v>
      </c>
      <c r="Z13" s="36">
        <v>45</v>
      </c>
      <c r="AA13" s="32">
        <v>172</v>
      </c>
      <c r="AB13" s="35">
        <f t="shared" si="8"/>
        <v>217</v>
      </c>
      <c r="AC13" s="36">
        <v>68</v>
      </c>
      <c r="AD13" s="32">
        <v>191</v>
      </c>
      <c r="AE13" s="35">
        <f t="shared" si="9"/>
        <v>259</v>
      </c>
      <c r="AF13" s="36">
        <v>46</v>
      </c>
      <c r="AG13" s="32">
        <v>216</v>
      </c>
      <c r="AH13" s="33">
        <f t="shared" si="10"/>
        <v>262</v>
      </c>
      <c r="AI13" s="37">
        <v>35</v>
      </c>
      <c r="AJ13" s="32">
        <v>228</v>
      </c>
      <c r="AK13" s="38">
        <f t="shared" si="11"/>
        <v>263</v>
      </c>
      <c r="AL13" s="37">
        <v>39</v>
      </c>
      <c r="AM13" s="32">
        <v>220</v>
      </c>
      <c r="AN13" s="38">
        <f t="shared" si="12"/>
        <v>259</v>
      </c>
      <c r="AO13" s="37">
        <v>51</v>
      </c>
      <c r="AP13" s="32">
        <v>225</v>
      </c>
      <c r="AQ13" s="38">
        <f t="shared" si="13"/>
        <v>276</v>
      </c>
    </row>
    <row r="14" spans="1:43" x14ac:dyDescent="0.25">
      <c r="A14" s="25" t="s">
        <v>26</v>
      </c>
      <c r="B14" s="26">
        <v>87</v>
      </c>
      <c r="C14" s="27">
        <v>257</v>
      </c>
      <c r="D14" s="28">
        <f t="shared" si="0"/>
        <v>344</v>
      </c>
      <c r="E14" s="26">
        <v>125</v>
      </c>
      <c r="F14" s="27">
        <v>318</v>
      </c>
      <c r="G14" s="28">
        <f t="shared" si="1"/>
        <v>443</v>
      </c>
      <c r="H14" s="29">
        <v>79</v>
      </c>
      <c r="I14" s="27">
        <v>354</v>
      </c>
      <c r="J14" s="30">
        <f t="shared" si="2"/>
        <v>433</v>
      </c>
      <c r="K14" s="26">
        <v>57</v>
      </c>
      <c r="L14" s="27">
        <v>359</v>
      </c>
      <c r="M14" s="28">
        <f t="shared" si="3"/>
        <v>416</v>
      </c>
      <c r="N14" s="29">
        <v>58</v>
      </c>
      <c r="O14" s="27">
        <v>314</v>
      </c>
      <c r="P14" s="30">
        <f t="shared" si="4"/>
        <v>372</v>
      </c>
      <c r="Q14" s="26">
        <v>79</v>
      </c>
      <c r="R14" s="27">
        <v>300</v>
      </c>
      <c r="S14" s="28">
        <f t="shared" si="5"/>
        <v>379</v>
      </c>
      <c r="T14" s="31">
        <v>56</v>
      </c>
      <c r="U14" s="32">
        <v>306</v>
      </c>
      <c r="V14" s="33">
        <f t="shared" si="6"/>
        <v>362</v>
      </c>
      <c r="W14" s="34">
        <v>97</v>
      </c>
      <c r="X14" s="32">
        <v>321</v>
      </c>
      <c r="Y14" s="35">
        <f t="shared" si="7"/>
        <v>418</v>
      </c>
      <c r="Z14" s="36">
        <v>85</v>
      </c>
      <c r="AA14" s="32">
        <v>330</v>
      </c>
      <c r="AB14" s="35">
        <f t="shared" si="8"/>
        <v>415</v>
      </c>
      <c r="AC14" s="36">
        <v>112</v>
      </c>
      <c r="AD14" s="32">
        <v>326</v>
      </c>
      <c r="AE14" s="35">
        <f t="shared" si="9"/>
        <v>438</v>
      </c>
      <c r="AF14" s="36">
        <v>67</v>
      </c>
      <c r="AG14" s="32">
        <v>397</v>
      </c>
      <c r="AH14" s="33">
        <f t="shared" si="10"/>
        <v>464</v>
      </c>
      <c r="AI14" s="37">
        <v>68</v>
      </c>
      <c r="AJ14" s="32">
        <v>395</v>
      </c>
      <c r="AK14" s="38">
        <f t="shared" si="11"/>
        <v>463</v>
      </c>
      <c r="AL14" s="37">
        <v>87</v>
      </c>
      <c r="AM14" s="32">
        <v>388</v>
      </c>
      <c r="AN14" s="38">
        <f t="shared" si="12"/>
        <v>475</v>
      </c>
      <c r="AO14" s="37">
        <v>102</v>
      </c>
      <c r="AP14" s="32">
        <v>399</v>
      </c>
      <c r="AQ14" s="38">
        <f t="shared" si="13"/>
        <v>501</v>
      </c>
    </row>
    <row r="15" spans="1:43" x14ac:dyDescent="0.25">
      <c r="A15" s="25" t="s">
        <v>27</v>
      </c>
      <c r="B15" s="26">
        <v>61</v>
      </c>
      <c r="C15" s="27">
        <v>217</v>
      </c>
      <c r="D15" s="28">
        <f t="shared" si="0"/>
        <v>278</v>
      </c>
      <c r="E15" s="26">
        <v>67</v>
      </c>
      <c r="F15" s="27">
        <v>251</v>
      </c>
      <c r="G15" s="28">
        <f t="shared" si="1"/>
        <v>318</v>
      </c>
      <c r="H15" s="29">
        <v>90</v>
      </c>
      <c r="I15" s="27">
        <v>278</v>
      </c>
      <c r="J15" s="30">
        <f t="shared" si="2"/>
        <v>368</v>
      </c>
      <c r="K15" s="26">
        <v>63</v>
      </c>
      <c r="L15" s="27">
        <v>297</v>
      </c>
      <c r="M15" s="28">
        <f t="shared" si="3"/>
        <v>360</v>
      </c>
      <c r="N15" s="29">
        <v>81</v>
      </c>
      <c r="O15" s="27">
        <v>310</v>
      </c>
      <c r="P15" s="30">
        <f t="shared" si="4"/>
        <v>391</v>
      </c>
      <c r="Q15" s="26">
        <v>75</v>
      </c>
      <c r="R15" s="27">
        <v>312</v>
      </c>
      <c r="S15" s="28">
        <f t="shared" si="5"/>
        <v>387</v>
      </c>
      <c r="T15" s="31">
        <v>77</v>
      </c>
      <c r="U15" s="32">
        <v>320</v>
      </c>
      <c r="V15" s="33">
        <f t="shared" si="6"/>
        <v>397</v>
      </c>
      <c r="W15" s="34">
        <v>56</v>
      </c>
      <c r="X15" s="32">
        <v>351</v>
      </c>
      <c r="Y15" s="35">
        <f t="shared" si="7"/>
        <v>407</v>
      </c>
      <c r="Z15" s="36">
        <v>77</v>
      </c>
      <c r="AA15" s="32">
        <v>301</v>
      </c>
      <c r="AB15" s="35">
        <f t="shared" si="8"/>
        <v>378</v>
      </c>
      <c r="AC15" s="36">
        <v>103</v>
      </c>
      <c r="AD15" s="32">
        <v>323</v>
      </c>
      <c r="AE15" s="35">
        <f t="shared" si="9"/>
        <v>426</v>
      </c>
      <c r="AF15" s="36">
        <v>72</v>
      </c>
      <c r="AG15" s="32">
        <v>357</v>
      </c>
      <c r="AH15" s="33">
        <f t="shared" si="10"/>
        <v>429</v>
      </c>
      <c r="AI15" s="37">
        <v>80</v>
      </c>
      <c r="AJ15" s="32">
        <v>341</v>
      </c>
      <c r="AK15" s="38">
        <f t="shared" si="11"/>
        <v>421</v>
      </c>
      <c r="AL15" s="37">
        <v>88</v>
      </c>
      <c r="AM15" s="32">
        <v>359</v>
      </c>
      <c r="AN15" s="38">
        <f t="shared" si="12"/>
        <v>447</v>
      </c>
      <c r="AO15" s="37">
        <v>107</v>
      </c>
      <c r="AP15" s="32">
        <v>370</v>
      </c>
      <c r="AQ15" s="38">
        <f t="shared" si="13"/>
        <v>477</v>
      </c>
    </row>
    <row r="16" spans="1:43" x14ac:dyDescent="0.25">
      <c r="A16" s="25" t="s">
        <v>28</v>
      </c>
      <c r="B16" s="26">
        <v>104</v>
      </c>
      <c r="C16" s="27">
        <v>346</v>
      </c>
      <c r="D16" s="28">
        <f t="shared" si="0"/>
        <v>450</v>
      </c>
      <c r="E16" s="26">
        <v>137</v>
      </c>
      <c r="F16" s="27">
        <v>420</v>
      </c>
      <c r="G16" s="28">
        <f t="shared" si="1"/>
        <v>557</v>
      </c>
      <c r="H16" s="29">
        <v>125</v>
      </c>
      <c r="I16" s="27">
        <v>427</v>
      </c>
      <c r="J16" s="30">
        <f t="shared" si="2"/>
        <v>552</v>
      </c>
      <c r="K16" s="26">
        <v>87</v>
      </c>
      <c r="L16" s="27">
        <v>505</v>
      </c>
      <c r="M16" s="28">
        <f t="shared" si="3"/>
        <v>592</v>
      </c>
      <c r="N16" s="29">
        <v>98</v>
      </c>
      <c r="O16" s="27">
        <v>476</v>
      </c>
      <c r="P16" s="30">
        <f t="shared" si="4"/>
        <v>574</v>
      </c>
      <c r="Q16" s="26">
        <v>113</v>
      </c>
      <c r="R16" s="27">
        <v>448</v>
      </c>
      <c r="S16" s="28">
        <f t="shared" si="5"/>
        <v>561</v>
      </c>
      <c r="T16" s="31">
        <v>80</v>
      </c>
      <c r="U16" s="32">
        <v>480</v>
      </c>
      <c r="V16" s="33">
        <f t="shared" si="6"/>
        <v>560</v>
      </c>
      <c r="W16" s="34">
        <v>70</v>
      </c>
      <c r="X16" s="32">
        <v>459</v>
      </c>
      <c r="Y16" s="35">
        <f t="shared" si="7"/>
        <v>529</v>
      </c>
      <c r="Z16" s="36">
        <v>106</v>
      </c>
      <c r="AA16" s="32">
        <v>425</v>
      </c>
      <c r="AB16" s="35">
        <f t="shared" si="8"/>
        <v>531</v>
      </c>
      <c r="AC16" s="36">
        <v>116</v>
      </c>
      <c r="AD16" s="32">
        <v>463</v>
      </c>
      <c r="AE16" s="35">
        <f t="shared" si="9"/>
        <v>579</v>
      </c>
      <c r="AF16" s="36">
        <v>103</v>
      </c>
      <c r="AG16" s="32">
        <v>499</v>
      </c>
      <c r="AH16" s="33">
        <f t="shared" si="10"/>
        <v>602</v>
      </c>
      <c r="AI16" s="37">
        <v>93</v>
      </c>
      <c r="AJ16" s="32">
        <v>488</v>
      </c>
      <c r="AK16" s="38">
        <f t="shared" si="11"/>
        <v>581</v>
      </c>
      <c r="AL16" s="37">
        <v>66</v>
      </c>
      <c r="AM16" s="32">
        <v>486</v>
      </c>
      <c r="AN16" s="38">
        <f t="shared" si="12"/>
        <v>552</v>
      </c>
      <c r="AO16" s="37">
        <v>90</v>
      </c>
      <c r="AP16" s="32">
        <v>463</v>
      </c>
      <c r="AQ16" s="38">
        <f t="shared" si="13"/>
        <v>553</v>
      </c>
    </row>
    <row r="17" spans="1:43" x14ac:dyDescent="0.25">
      <c r="A17" s="25" t="s">
        <v>29</v>
      </c>
      <c r="B17" s="26">
        <v>181</v>
      </c>
      <c r="C17" s="27">
        <v>545</v>
      </c>
      <c r="D17" s="28">
        <f t="shared" si="0"/>
        <v>726</v>
      </c>
      <c r="E17" s="26">
        <v>159</v>
      </c>
      <c r="F17" s="27">
        <v>571</v>
      </c>
      <c r="G17" s="28">
        <f t="shared" si="1"/>
        <v>730</v>
      </c>
      <c r="H17" s="29">
        <v>131</v>
      </c>
      <c r="I17" s="27">
        <v>627</v>
      </c>
      <c r="J17" s="30">
        <f t="shared" si="2"/>
        <v>758</v>
      </c>
      <c r="K17" s="26">
        <v>141</v>
      </c>
      <c r="L17" s="27">
        <v>723</v>
      </c>
      <c r="M17" s="28">
        <f t="shared" si="3"/>
        <v>864</v>
      </c>
      <c r="N17" s="29">
        <v>129</v>
      </c>
      <c r="O17" s="27">
        <v>699</v>
      </c>
      <c r="P17" s="30">
        <f t="shared" si="4"/>
        <v>828</v>
      </c>
      <c r="Q17" s="26">
        <v>195</v>
      </c>
      <c r="R17" s="27">
        <v>647</v>
      </c>
      <c r="S17" s="28">
        <f t="shared" si="5"/>
        <v>842</v>
      </c>
      <c r="T17" s="31">
        <v>171</v>
      </c>
      <c r="U17" s="32">
        <v>712</v>
      </c>
      <c r="V17" s="33">
        <f t="shared" si="6"/>
        <v>883</v>
      </c>
      <c r="W17" s="34">
        <v>205</v>
      </c>
      <c r="X17" s="32">
        <v>742</v>
      </c>
      <c r="Y17" s="35">
        <f t="shared" si="7"/>
        <v>947</v>
      </c>
      <c r="Z17" s="36">
        <v>206</v>
      </c>
      <c r="AA17" s="32">
        <v>787</v>
      </c>
      <c r="AB17" s="35">
        <f t="shared" si="8"/>
        <v>993</v>
      </c>
      <c r="AC17" s="36">
        <v>176</v>
      </c>
      <c r="AD17" s="32">
        <v>804</v>
      </c>
      <c r="AE17" s="35">
        <f t="shared" si="9"/>
        <v>980</v>
      </c>
      <c r="AF17" s="36">
        <v>172</v>
      </c>
      <c r="AG17" s="32">
        <v>701</v>
      </c>
      <c r="AH17" s="33">
        <f t="shared" si="10"/>
        <v>873</v>
      </c>
      <c r="AI17" s="37">
        <v>157</v>
      </c>
      <c r="AJ17" s="32">
        <v>836</v>
      </c>
      <c r="AK17" s="38">
        <f t="shared" si="11"/>
        <v>993</v>
      </c>
      <c r="AL17" s="37">
        <v>167</v>
      </c>
      <c r="AM17" s="32">
        <v>814</v>
      </c>
      <c r="AN17" s="38">
        <f t="shared" si="12"/>
        <v>981</v>
      </c>
      <c r="AO17" s="37">
        <v>142</v>
      </c>
      <c r="AP17" s="32">
        <v>819</v>
      </c>
      <c r="AQ17" s="38">
        <f t="shared" si="13"/>
        <v>961</v>
      </c>
    </row>
    <row r="18" spans="1:43" x14ac:dyDescent="0.25">
      <c r="A18" s="25" t="s">
        <v>30</v>
      </c>
      <c r="B18" s="26">
        <v>130</v>
      </c>
      <c r="C18" s="27">
        <v>408</v>
      </c>
      <c r="D18" s="28">
        <f t="shared" si="0"/>
        <v>538</v>
      </c>
      <c r="E18" s="26">
        <v>163</v>
      </c>
      <c r="F18" s="27">
        <v>488</v>
      </c>
      <c r="G18" s="28">
        <f t="shared" si="1"/>
        <v>651</v>
      </c>
      <c r="H18" s="29">
        <v>169</v>
      </c>
      <c r="I18" s="27">
        <v>524</v>
      </c>
      <c r="J18" s="30">
        <f t="shared" si="2"/>
        <v>693</v>
      </c>
      <c r="K18" s="26">
        <v>144</v>
      </c>
      <c r="L18" s="27">
        <v>580</v>
      </c>
      <c r="M18" s="28">
        <f t="shared" si="3"/>
        <v>724</v>
      </c>
      <c r="N18" s="29">
        <v>142</v>
      </c>
      <c r="O18" s="27">
        <v>614</v>
      </c>
      <c r="P18" s="30">
        <f t="shared" si="4"/>
        <v>756</v>
      </c>
      <c r="Q18" s="26">
        <v>183</v>
      </c>
      <c r="R18" s="27">
        <v>584</v>
      </c>
      <c r="S18" s="28">
        <f t="shared" si="5"/>
        <v>767</v>
      </c>
      <c r="T18" s="31">
        <v>154</v>
      </c>
      <c r="U18" s="32">
        <v>662</v>
      </c>
      <c r="V18" s="33">
        <f t="shared" si="6"/>
        <v>816</v>
      </c>
      <c r="W18" s="34">
        <v>169</v>
      </c>
      <c r="X18" s="32">
        <v>692</v>
      </c>
      <c r="Y18" s="35">
        <f t="shared" si="7"/>
        <v>861</v>
      </c>
      <c r="Z18" s="36">
        <v>139</v>
      </c>
      <c r="AA18" s="32">
        <v>613</v>
      </c>
      <c r="AB18" s="35">
        <f t="shared" si="8"/>
        <v>752</v>
      </c>
      <c r="AC18" s="36">
        <v>180</v>
      </c>
      <c r="AD18" s="32">
        <v>637</v>
      </c>
      <c r="AE18" s="35">
        <f t="shared" si="9"/>
        <v>817</v>
      </c>
      <c r="AF18" s="36">
        <v>169</v>
      </c>
      <c r="AG18" s="32">
        <v>849</v>
      </c>
      <c r="AH18" s="33">
        <f t="shared" si="10"/>
        <v>1018</v>
      </c>
      <c r="AI18" s="37">
        <v>146</v>
      </c>
      <c r="AJ18" s="32">
        <v>720</v>
      </c>
      <c r="AK18" s="38">
        <f t="shared" si="11"/>
        <v>866</v>
      </c>
      <c r="AL18" s="37">
        <v>173</v>
      </c>
      <c r="AM18" s="32">
        <v>709</v>
      </c>
      <c r="AN18" s="38">
        <f t="shared" si="12"/>
        <v>882</v>
      </c>
      <c r="AO18" s="37">
        <v>163</v>
      </c>
      <c r="AP18" s="32">
        <v>724</v>
      </c>
      <c r="AQ18" s="38">
        <f t="shared" si="13"/>
        <v>887</v>
      </c>
    </row>
    <row r="19" spans="1:43" x14ac:dyDescent="0.25">
      <c r="A19" s="25" t="s">
        <v>31</v>
      </c>
      <c r="B19" s="26">
        <v>233</v>
      </c>
      <c r="C19" s="27">
        <v>761</v>
      </c>
      <c r="D19" s="28">
        <f t="shared" si="0"/>
        <v>994</v>
      </c>
      <c r="E19" s="26">
        <v>216</v>
      </c>
      <c r="F19" s="27">
        <v>791</v>
      </c>
      <c r="G19" s="28">
        <f t="shared" si="1"/>
        <v>1007</v>
      </c>
      <c r="H19" s="29">
        <v>286</v>
      </c>
      <c r="I19" s="27">
        <v>899</v>
      </c>
      <c r="J19" s="30">
        <f t="shared" si="2"/>
        <v>1185</v>
      </c>
      <c r="K19" s="26">
        <v>182</v>
      </c>
      <c r="L19" s="27">
        <v>1074</v>
      </c>
      <c r="M19" s="28">
        <f t="shared" si="3"/>
        <v>1256</v>
      </c>
      <c r="N19" s="29">
        <v>176</v>
      </c>
      <c r="O19" s="27">
        <v>1065</v>
      </c>
      <c r="P19" s="30">
        <f t="shared" si="4"/>
        <v>1241</v>
      </c>
      <c r="Q19" s="26">
        <v>194</v>
      </c>
      <c r="R19" s="27">
        <v>1032</v>
      </c>
      <c r="S19" s="28">
        <f t="shared" si="5"/>
        <v>1226</v>
      </c>
      <c r="T19" s="31">
        <v>167</v>
      </c>
      <c r="U19" s="32">
        <v>951</v>
      </c>
      <c r="V19" s="33">
        <f t="shared" si="6"/>
        <v>1118</v>
      </c>
      <c r="W19" s="34">
        <v>183</v>
      </c>
      <c r="X19" s="32">
        <v>1034</v>
      </c>
      <c r="Y19" s="35">
        <f t="shared" si="7"/>
        <v>1217</v>
      </c>
      <c r="Z19" s="36">
        <v>233</v>
      </c>
      <c r="AA19" s="32">
        <v>939</v>
      </c>
      <c r="AB19" s="35">
        <f t="shared" si="8"/>
        <v>1172</v>
      </c>
      <c r="AC19" s="36">
        <v>255</v>
      </c>
      <c r="AD19" s="32">
        <v>1069</v>
      </c>
      <c r="AE19" s="35">
        <f t="shared" si="9"/>
        <v>1324</v>
      </c>
      <c r="AF19" s="36">
        <v>260</v>
      </c>
      <c r="AG19" s="32">
        <v>1136</v>
      </c>
      <c r="AH19" s="33">
        <f t="shared" si="10"/>
        <v>1396</v>
      </c>
      <c r="AI19" s="37">
        <v>233</v>
      </c>
      <c r="AJ19" s="32">
        <v>1196</v>
      </c>
      <c r="AK19" s="38">
        <f t="shared" si="11"/>
        <v>1429</v>
      </c>
      <c r="AL19" s="37">
        <v>215</v>
      </c>
      <c r="AM19" s="32">
        <v>1156</v>
      </c>
      <c r="AN19" s="38">
        <f t="shared" si="12"/>
        <v>1371</v>
      </c>
      <c r="AO19" s="37">
        <v>292</v>
      </c>
      <c r="AP19" s="32">
        <v>1122</v>
      </c>
      <c r="AQ19" s="38">
        <f t="shared" si="13"/>
        <v>1414</v>
      </c>
    </row>
    <row r="20" spans="1:43" x14ac:dyDescent="0.25">
      <c r="A20" s="25" t="s">
        <v>32</v>
      </c>
      <c r="B20" s="26">
        <v>268</v>
      </c>
      <c r="C20" s="27">
        <v>932</v>
      </c>
      <c r="D20" s="28">
        <f t="shared" si="0"/>
        <v>1200</v>
      </c>
      <c r="E20" s="26">
        <v>268</v>
      </c>
      <c r="F20" s="27">
        <v>1005</v>
      </c>
      <c r="G20" s="28">
        <f t="shared" si="1"/>
        <v>1273</v>
      </c>
      <c r="H20" s="29">
        <v>336</v>
      </c>
      <c r="I20" s="27">
        <v>1048</v>
      </c>
      <c r="J20" s="30">
        <f t="shared" si="2"/>
        <v>1384</v>
      </c>
      <c r="K20" s="26">
        <v>214</v>
      </c>
      <c r="L20" s="27">
        <v>1250</v>
      </c>
      <c r="M20" s="28">
        <f t="shared" si="3"/>
        <v>1464</v>
      </c>
      <c r="N20" s="29">
        <v>256</v>
      </c>
      <c r="O20" s="27">
        <v>1181</v>
      </c>
      <c r="P20" s="30">
        <f t="shared" si="4"/>
        <v>1437</v>
      </c>
      <c r="Q20" s="26">
        <v>275</v>
      </c>
      <c r="R20" s="27">
        <v>1111</v>
      </c>
      <c r="S20" s="28">
        <f t="shared" si="5"/>
        <v>1386</v>
      </c>
      <c r="T20" s="31">
        <v>282</v>
      </c>
      <c r="U20" s="32">
        <v>1139</v>
      </c>
      <c r="V20" s="33">
        <f t="shared" si="6"/>
        <v>1421</v>
      </c>
      <c r="W20" s="34">
        <v>252</v>
      </c>
      <c r="X20" s="32">
        <v>1111</v>
      </c>
      <c r="Y20" s="35">
        <f t="shared" si="7"/>
        <v>1363</v>
      </c>
      <c r="Z20" s="36">
        <v>259</v>
      </c>
      <c r="AA20" s="32">
        <v>987</v>
      </c>
      <c r="AB20" s="35">
        <f t="shared" si="8"/>
        <v>1246</v>
      </c>
      <c r="AC20" s="36">
        <v>304</v>
      </c>
      <c r="AD20" s="32">
        <v>1039</v>
      </c>
      <c r="AE20" s="35">
        <f t="shared" si="9"/>
        <v>1343</v>
      </c>
      <c r="AF20" s="36">
        <v>329</v>
      </c>
      <c r="AG20" s="32">
        <v>1151</v>
      </c>
      <c r="AH20" s="33">
        <f t="shared" si="10"/>
        <v>1480</v>
      </c>
      <c r="AI20" s="37">
        <v>335</v>
      </c>
      <c r="AJ20" s="32">
        <v>1183</v>
      </c>
      <c r="AK20" s="38">
        <f t="shared" si="11"/>
        <v>1518</v>
      </c>
      <c r="AL20" s="37">
        <v>266</v>
      </c>
      <c r="AM20" s="32">
        <v>1203</v>
      </c>
      <c r="AN20" s="38">
        <f t="shared" si="12"/>
        <v>1469</v>
      </c>
      <c r="AO20" s="37">
        <v>266</v>
      </c>
      <c r="AP20" s="32">
        <v>1198</v>
      </c>
      <c r="AQ20" s="38">
        <f t="shared" si="13"/>
        <v>1464</v>
      </c>
    </row>
    <row r="21" spans="1:43" x14ac:dyDescent="0.25">
      <c r="A21" s="25" t="s">
        <v>33</v>
      </c>
      <c r="B21" s="26">
        <v>385</v>
      </c>
      <c r="C21" s="27">
        <v>1182</v>
      </c>
      <c r="D21" s="28">
        <f t="shared" si="0"/>
        <v>1567</v>
      </c>
      <c r="E21" s="26">
        <v>408</v>
      </c>
      <c r="F21" s="27">
        <v>1251</v>
      </c>
      <c r="G21" s="28">
        <f t="shared" si="1"/>
        <v>1659</v>
      </c>
      <c r="H21" s="29">
        <v>367</v>
      </c>
      <c r="I21" s="27">
        <v>1332</v>
      </c>
      <c r="J21" s="30">
        <f t="shared" si="2"/>
        <v>1699</v>
      </c>
      <c r="K21" s="26">
        <v>276</v>
      </c>
      <c r="L21" s="27">
        <v>1419</v>
      </c>
      <c r="M21" s="28">
        <f t="shared" si="3"/>
        <v>1695</v>
      </c>
      <c r="N21" s="40">
        <v>288</v>
      </c>
      <c r="O21" s="41">
        <v>1387</v>
      </c>
      <c r="P21" s="30">
        <f t="shared" si="4"/>
        <v>1675</v>
      </c>
      <c r="Q21" s="42">
        <v>333</v>
      </c>
      <c r="R21" s="41">
        <v>1316</v>
      </c>
      <c r="S21" s="28">
        <f t="shared" si="5"/>
        <v>1649</v>
      </c>
      <c r="T21" s="31">
        <v>381</v>
      </c>
      <c r="U21" s="32">
        <v>1386</v>
      </c>
      <c r="V21" s="33">
        <f t="shared" si="6"/>
        <v>1767</v>
      </c>
      <c r="W21" s="34">
        <v>345</v>
      </c>
      <c r="X21" s="32">
        <v>1521</v>
      </c>
      <c r="Y21" s="35">
        <f t="shared" si="7"/>
        <v>1866</v>
      </c>
      <c r="Z21" s="36">
        <v>343</v>
      </c>
      <c r="AA21" s="32">
        <v>1434</v>
      </c>
      <c r="AB21" s="35">
        <f t="shared" si="8"/>
        <v>1777</v>
      </c>
      <c r="AC21" s="36">
        <v>388</v>
      </c>
      <c r="AD21" s="32">
        <v>1418</v>
      </c>
      <c r="AE21" s="35">
        <f t="shared" si="9"/>
        <v>1806</v>
      </c>
      <c r="AF21" s="36">
        <v>318</v>
      </c>
      <c r="AG21" s="32">
        <v>1586</v>
      </c>
      <c r="AH21" s="33">
        <f t="shared" si="10"/>
        <v>1904</v>
      </c>
      <c r="AI21" s="37">
        <v>340</v>
      </c>
      <c r="AJ21" s="32">
        <v>1564</v>
      </c>
      <c r="AK21" s="38">
        <f t="shared" si="11"/>
        <v>1904</v>
      </c>
      <c r="AL21" s="37">
        <v>385</v>
      </c>
      <c r="AM21" s="32">
        <v>1587</v>
      </c>
      <c r="AN21" s="38">
        <f t="shared" si="12"/>
        <v>1972</v>
      </c>
      <c r="AO21" s="37">
        <v>409</v>
      </c>
      <c r="AP21" s="32">
        <v>1605</v>
      </c>
      <c r="AQ21" s="38">
        <f t="shared" si="13"/>
        <v>2014</v>
      </c>
    </row>
    <row r="22" spans="1:43" x14ac:dyDescent="0.25">
      <c r="A22" s="25" t="s">
        <v>34</v>
      </c>
      <c r="B22" s="26">
        <v>401</v>
      </c>
      <c r="C22" s="27">
        <v>1376</v>
      </c>
      <c r="D22" s="28">
        <f t="shared" si="0"/>
        <v>1777</v>
      </c>
      <c r="E22" s="26">
        <v>368</v>
      </c>
      <c r="F22" s="27">
        <v>1401</v>
      </c>
      <c r="G22" s="28">
        <f t="shared" si="1"/>
        <v>1769</v>
      </c>
      <c r="H22" s="29">
        <v>503</v>
      </c>
      <c r="I22" s="27">
        <v>1493</v>
      </c>
      <c r="J22" s="30">
        <f t="shared" si="2"/>
        <v>1996</v>
      </c>
      <c r="K22" s="26">
        <v>354</v>
      </c>
      <c r="L22" s="27">
        <v>1680</v>
      </c>
      <c r="M22" s="28">
        <f t="shared" si="3"/>
        <v>2034</v>
      </c>
      <c r="N22" s="29">
        <v>383</v>
      </c>
      <c r="O22" s="27">
        <v>1716</v>
      </c>
      <c r="P22" s="30">
        <f t="shared" si="4"/>
        <v>2099</v>
      </c>
      <c r="Q22" s="26">
        <v>377</v>
      </c>
      <c r="R22" s="27">
        <v>1629</v>
      </c>
      <c r="S22" s="28">
        <f t="shared" si="5"/>
        <v>2006</v>
      </c>
      <c r="T22" s="31">
        <v>368</v>
      </c>
      <c r="U22" s="32">
        <v>1758</v>
      </c>
      <c r="V22" s="33">
        <f t="shared" si="6"/>
        <v>2126</v>
      </c>
      <c r="W22" s="34">
        <v>405</v>
      </c>
      <c r="X22" s="32">
        <v>1802</v>
      </c>
      <c r="Y22" s="35">
        <f t="shared" si="7"/>
        <v>2207</v>
      </c>
      <c r="Z22" s="36">
        <v>431</v>
      </c>
      <c r="AA22" s="32">
        <v>1662</v>
      </c>
      <c r="AB22" s="35">
        <f t="shared" si="8"/>
        <v>2093</v>
      </c>
      <c r="AC22" s="36">
        <v>477</v>
      </c>
      <c r="AD22" s="32">
        <v>1817</v>
      </c>
      <c r="AE22" s="35">
        <f t="shared" si="9"/>
        <v>2294</v>
      </c>
      <c r="AF22" s="36">
        <v>547</v>
      </c>
      <c r="AG22" s="32">
        <v>1963</v>
      </c>
      <c r="AH22" s="33">
        <f t="shared" si="10"/>
        <v>2510</v>
      </c>
      <c r="AI22" s="37">
        <v>500</v>
      </c>
      <c r="AJ22" s="32">
        <v>2115</v>
      </c>
      <c r="AK22" s="38">
        <f t="shared" si="11"/>
        <v>2615</v>
      </c>
      <c r="AL22" s="37">
        <v>454</v>
      </c>
      <c r="AM22" s="32">
        <v>2129</v>
      </c>
      <c r="AN22" s="38">
        <f t="shared" si="12"/>
        <v>2583</v>
      </c>
      <c r="AO22" s="37">
        <v>468</v>
      </c>
      <c r="AP22" s="32">
        <v>2200</v>
      </c>
      <c r="AQ22" s="38">
        <f t="shared" si="13"/>
        <v>2668</v>
      </c>
    </row>
    <row r="23" spans="1:43" x14ac:dyDescent="0.25">
      <c r="A23" s="25" t="s">
        <v>35</v>
      </c>
      <c r="B23" s="26">
        <v>2445</v>
      </c>
      <c r="C23" s="27">
        <v>7002</v>
      </c>
      <c r="D23" s="28">
        <f t="shared" si="0"/>
        <v>9447</v>
      </c>
      <c r="E23" s="26">
        <v>2204</v>
      </c>
      <c r="F23" s="27">
        <v>7494</v>
      </c>
      <c r="G23" s="28">
        <f t="shared" si="1"/>
        <v>9698</v>
      </c>
      <c r="H23" s="29">
        <v>2252</v>
      </c>
      <c r="I23" s="27">
        <v>8267</v>
      </c>
      <c r="J23" s="30">
        <f t="shared" si="2"/>
        <v>10519</v>
      </c>
      <c r="K23" s="26">
        <v>1919</v>
      </c>
      <c r="L23" s="27">
        <v>9245</v>
      </c>
      <c r="M23" s="28">
        <f t="shared" si="3"/>
        <v>11164</v>
      </c>
      <c r="N23" s="29">
        <v>2017</v>
      </c>
      <c r="O23" s="27">
        <v>8659</v>
      </c>
      <c r="P23" s="30">
        <f t="shared" si="4"/>
        <v>10676</v>
      </c>
      <c r="Q23" s="26">
        <v>2025</v>
      </c>
      <c r="R23" s="27">
        <v>8680</v>
      </c>
      <c r="S23" s="28">
        <f t="shared" si="5"/>
        <v>10705</v>
      </c>
      <c r="T23" s="31">
        <v>1931</v>
      </c>
      <c r="U23" s="32">
        <v>8940</v>
      </c>
      <c r="V23" s="33">
        <f t="shared" si="6"/>
        <v>10871</v>
      </c>
      <c r="W23" s="34">
        <v>2212</v>
      </c>
      <c r="X23" s="32">
        <v>9235</v>
      </c>
      <c r="Y23" s="35">
        <f t="shared" si="7"/>
        <v>11447</v>
      </c>
      <c r="Z23" s="36">
        <v>2106</v>
      </c>
      <c r="AA23" s="32">
        <v>8778</v>
      </c>
      <c r="AB23" s="35">
        <f t="shared" si="8"/>
        <v>10884</v>
      </c>
      <c r="AC23" s="36">
        <v>2098</v>
      </c>
      <c r="AD23" s="32">
        <v>9191</v>
      </c>
      <c r="AE23" s="35">
        <f t="shared" si="9"/>
        <v>11289</v>
      </c>
      <c r="AF23" s="36">
        <v>2225</v>
      </c>
      <c r="AG23" s="32">
        <v>9872</v>
      </c>
      <c r="AH23" s="33">
        <f t="shared" si="10"/>
        <v>12097</v>
      </c>
      <c r="AI23" s="37">
        <v>2148</v>
      </c>
      <c r="AJ23" s="32">
        <v>9723</v>
      </c>
      <c r="AK23" s="38">
        <f t="shared" si="11"/>
        <v>11871</v>
      </c>
      <c r="AL23" s="37">
        <v>2148</v>
      </c>
      <c r="AM23" s="32">
        <v>9853</v>
      </c>
      <c r="AN23" s="38">
        <f t="shared" si="12"/>
        <v>12001</v>
      </c>
      <c r="AO23" s="37">
        <v>2306</v>
      </c>
      <c r="AP23" s="32">
        <v>9670</v>
      </c>
      <c r="AQ23" s="38">
        <f t="shared" si="13"/>
        <v>11976</v>
      </c>
    </row>
    <row r="24" spans="1:43" x14ac:dyDescent="0.25">
      <c r="A24" s="43" t="s">
        <v>36</v>
      </c>
      <c r="B24" s="44">
        <f t="shared" ref="B24:AK24" si="14">SUM(B5:B23)</f>
        <v>4462</v>
      </c>
      <c r="C24" s="45">
        <f t="shared" si="14"/>
        <v>13695</v>
      </c>
      <c r="D24" s="46">
        <f t="shared" si="14"/>
        <v>18157</v>
      </c>
      <c r="E24" s="44">
        <f t="shared" si="14"/>
        <v>4310</v>
      </c>
      <c r="F24" s="45">
        <f t="shared" si="14"/>
        <v>14708</v>
      </c>
      <c r="G24" s="46">
        <f t="shared" si="14"/>
        <v>19018</v>
      </c>
      <c r="H24" s="47">
        <f t="shared" si="14"/>
        <v>4588</v>
      </c>
      <c r="I24" s="45">
        <f t="shared" si="14"/>
        <v>16003</v>
      </c>
      <c r="J24" s="48">
        <f t="shared" si="14"/>
        <v>20591</v>
      </c>
      <c r="K24" s="44">
        <f t="shared" si="14"/>
        <v>3582</v>
      </c>
      <c r="L24" s="45">
        <f t="shared" si="14"/>
        <v>17989</v>
      </c>
      <c r="M24" s="46">
        <f t="shared" si="14"/>
        <v>21571</v>
      </c>
      <c r="N24" s="47">
        <f t="shared" si="14"/>
        <v>3805</v>
      </c>
      <c r="O24" s="45">
        <f t="shared" si="14"/>
        <v>17204</v>
      </c>
      <c r="P24" s="48">
        <f t="shared" si="14"/>
        <v>21009</v>
      </c>
      <c r="Q24" s="44">
        <f t="shared" si="14"/>
        <v>4043</v>
      </c>
      <c r="R24" s="45">
        <f t="shared" si="14"/>
        <v>16818</v>
      </c>
      <c r="S24" s="46">
        <f t="shared" si="14"/>
        <v>20861</v>
      </c>
      <c r="T24" s="47">
        <f t="shared" si="14"/>
        <v>3873</v>
      </c>
      <c r="U24" s="45">
        <f t="shared" si="14"/>
        <v>17475</v>
      </c>
      <c r="V24" s="48">
        <f t="shared" si="14"/>
        <v>21348</v>
      </c>
      <c r="W24" s="44">
        <f t="shared" si="14"/>
        <v>4166</v>
      </c>
      <c r="X24" s="45">
        <f t="shared" si="14"/>
        <v>18144</v>
      </c>
      <c r="Y24" s="46">
        <f t="shared" si="14"/>
        <v>22310</v>
      </c>
      <c r="Z24" s="47">
        <f t="shared" si="14"/>
        <v>4187</v>
      </c>
      <c r="AA24" s="45">
        <f t="shared" si="14"/>
        <v>17099</v>
      </c>
      <c r="AB24" s="46">
        <f t="shared" si="14"/>
        <v>21286</v>
      </c>
      <c r="AC24" s="47">
        <f t="shared" si="14"/>
        <v>4455</v>
      </c>
      <c r="AD24" s="45">
        <f t="shared" si="14"/>
        <v>17987</v>
      </c>
      <c r="AE24" s="46">
        <f t="shared" si="14"/>
        <v>22442</v>
      </c>
      <c r="AF24" s="47">
        <f t="shared" si="14"/>
        <v>4460</v>
      </c>
      <c r="AG24" s="45">
        <f t="shared" si="14"/>
        <v>19500</v>
      </c>
      <c r="AH24" s="48">
        <f t="shared" si="14"/>
        <v>23960</v>
      </c>
      <c r="AI24" s="49">
        <f t="shared" si="14"/>
        <v>4282</v>
      </c>
      <c r="AJ24" s="45">
        <f t="shared" si="14"/>
        <v>19539</v>
      </c>
      <c r="AK24" s="50">
        <f t="shared" si="14"/>
        <v>23821</v>
      </c>
      <c r="AL24" s="49">
        <f t="shared" ref="AL24:AN24" si="15">SUM(AL5:AL23)</f>
        <v>4270</v>
      </c>
      <c r="AM24" s="45">
        <f t="shared" si="15"/>
        <v>19670</v>
      </c>
      <c r="AN24" s="50">
        <f t="shared" si="15"/>
        <v>23940</v>
      </c>
      <c r="AO24" s="49">
        <f t="shared" ref="AO24:AQ24" si="16">SUM(AO5:AO23)</f>
        <v>4544</v>
      </c>
      <c r="AP24" s="45">
        <f t="shared" si="16"/>
        <v>19604</v>
      </c>
      <c r="AQ24" s="50">
        <f t="shared" si="16"/>
        <v>24148</v>
      </c>
    </row>
    <row r="25" spans="1:43" ht="14.4" thickBot="1" x14ac:dyDescent="0.3">
      <c r="A25" s="51" t="s">
        <v>16</v>
      </c>
      <c r="B25" s="74">
        <f>B24+C24</f>
        <v>18157</v>
      </c>
      <c r="C25" s="75"/>
      <c r="D25" s="52"/>
      <c r="E25" s="74">
        <f>E24+F24</f>
        <v>19018</v>
      </c>
      <c r="F25" s="75"/>
      <c r="G25" s="52"/>
      <c r="H25" s="74">
        <f>H24+I24</f>
        <v>20591</v>
      </c>
      <c r="I25" s="75"/>
      <c r="J25" s="52"/>
      <c r="K25" s="74">
        <f>K24+L24</f>
        <v>21571</v>
      </c>
      <c r="L25" s="75"/>
      <c r="M25" s="52"/>
      <c r="N25" s="74">
        <f>N24+O24</f>
        <v>21009</v>
      </c>
      <c r="O25" s="75"/>
      <c r="P25" s="52"/>
      <c r="Q25" s="74">
        <f>Q24+R24</f>
        <v>20861</v>
      </c>
      <c r="R25" s="75"/>
      <c r="S25" s="52"/>
      <c r="T25" s="74">
        <f>T24+U24</f>
        <v>21348</v>
      </c>
      <c r="U25" s="75"/>
      <c r="V25" s="52"/>
      <c r="W25" s="74">
        <f>W24+X24</f>
        <v>22310</v>
      </c>
      <c r="X25" s="75"/>
      <c r="Y25" s="52"/>
      <c r="Z25" s="74">
        <f>Z24+AA24</f>
        <v>21286</v>
      </c>
      <c r="AA25" s="75"/>
      <c r="AB25" s="52"/>
      <c r="AC25" s="74">
        <f>AC24+AD24</f>
        <v>22442</v>
      </c>
      <c r="AD25" s="75"/>
      <c r="AE25" s="52"/>
      <c r="AF25" s="74">
        <f>AF24+AG24</f>
        <v>23960</v>
      </c>
      <c r="AG25" s="75"/>
      <c r="AH25" s="53"/>
      <c r="AI25" s="71">
        <f>AI24+AJ24</f>
        <v>23821</v>
      </c>
      <c r="AJ25" s="72"/>
      <c r="AK25" s="54"/>
      <c r="AL25" s="71">
        <f>AL24+AM24</f>
        <v>23940</v>
      </c>
      <c r="AM25" s="72"/>
      <c r="AN25" s="54"/>
      <c r="AO25" s="71">
        <f>AO24+AP24</f>
        <v>24148</v>
      </c>
      <c r="AP25" s="72"/>
      <c r="AQ25" s="54"/>
    </row>
    <row r="26" spans="1:43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</row>
    <row r="27" spans="1:43" x14ac:dyDescent="0.25">
      <c r="A27" s="2"/>
      <c r="B27" s="2"/>
      <c r="C27" s="8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43" ht="22.5" customHeight="1" x14ac:dyDescent="0.25">
      <c r="A28" s="56" t="s">
        <v>60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43" x14ac:dyDescent="0.25">
      <c r="A29" s="67" t="s">
        <v>37</v>
      </c>
      <c r="B29" s="6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43" x14ac:dyDescent="0.25">
      <c r="A30" s="58">
        <v>2012</v>
      </c>
      <c r="B30" s="59">
        <v>18157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43" x14ac:dyDescent="0.25">
      <c r="A31" s="58">
        <v>2013</v>
      </c>
      <c r="B31" s="59">
        <v>19018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43" x14ac:dyDescent="0.25">
      <c r="A32" s="58">
        <v>2014</v>
      </c>
      <c r="B32" s="59">
        <v>20591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58">
        <v>2015</v>
      </c>
      <c r="B33" s="59">
        <v>21571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58">
        <v>2016</v>
      </c>
      <c r="B34" s="59">
        <v>21009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58">
        <v>2017</v>
      </c>
      <c r="B35" s="59">
        <v>20861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58">
        <v>2018</v>
      </c>
      <c r="B36" s="59">
        <v>21348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58">
        <v>2019</v>
      </c>
      <c r="B37" s="59">
        <v>22310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58">
        <v>2020</v>
      </c>
      <c r="B38" s="59">
        <v>21286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58">
        <v>2021</v>
      </c>
      <c r="B39" s="59">
        <v>22442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58">
        <v>2022</v>
      </c>
      <c r="B40" s="59">
        <v>23960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58">
        <v>2023</v>
      </c>
      <c r="B41" s="59">
        <v>23821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58">
        <v>2024</v>
      </c>
      <c r="B42" s="59">
        <v>23940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58">
        <v>2025</v>
      </c>
      <c r="B43" s="59">
        <f>AO25</f>
        <v>24148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60">
        <v>2026</v>
      </c>
      <c r="B44" s="61">
        <f>FORECAST(A44,B30:B43,A30:A43)</f>
        <v>24833.329670329578</v>
      </c>
      <c r="C44" s="62" t="s">
        <v>59</v>
      </c>
      <c r="D44" s="63"/>
      <c r="E44" s="63"/>
      <c r="F44" s="63"/>
      <c r="G44" s="6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73" t="s">
        <v>38</v>
      </c>
      <c r="B47" s="73"/>
      <c r="C47" s="2"/>
      <c r="D47" s="73" t="s">
        <v>39</v>
      </c>
      <c r="E47" s="73"/>
      <c r="F47" s="2"/>
      <c r="G47" s="73" t="s">
        <v>40</v>
      </c>
      <c r="H47" s="73"/>
      <c r="I47" s="2"/>
      <c r="J47" s="73" t="s">
        <v>41</v>
      </c>
      <c r="K47" s="73"/>
      <c r="L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67" t="s">
        <v>37</v>
      </c>
      <c r="B48" s="67"/>
      <c r="C48" s="2"/>
      <c r="D48" s="67" t="s">
        <v>37</v>
      </c>
      <c r="E48" s="67"/>
      <c r="F48" s="2"/>
      <c r="G48" s="67" t="s">
        <v>37</v>
      </c>
      <c r="H48" s="67"/>
      <c r="I48" s="2"/>
      <c r="J48" s="67" t="s">
        <v>37</v>
      </c>
      <c r="K48" s="67"/>
      <c r="L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64">
        <v>2012</v>
      </c>
      <c r="B49" s="59">
        <v>9447</v>
      </c>
      <c r="C49" s="2"/>
      <c r="D49" s="64">
        <v>2012</v>
      </c>
      <c r="E49" s="59">
        <v>1777</v>
      </c>
      <c r="F49" s="2"/>
      <c r="G49" s="64">
        <v>2012</v>
      </c>
      <c r="H49" s="59">
        <v>1567</v>
      </c>
      <c r="I49" s="2"/>
      <c r="J49" s="64">
        <v>2012</v>
      </c>
      <c r="K49" s="59">
        <v>1200</v>
      </c>
      <c r="L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64">
        <v>2013</v>
      </c>
      <c r="B50" s="59">
        <v>9698</v>
      </c>
      <c r="C50" s="2"/>
      <c r="D50" s="64">
        <v>2013</v>
      </c>
      <c r="E50" s="59">
        <v>1769</v>
      </c>
      <c r="F50" s="2"/>
      <c r="G50" s="64">
        <v>2013</v>
      </c>
      <c r="H50" s="59">
        <v>1659</v>
      </c>
      <c r="I50" s="2"/>
      <c r="J50" s="64">
        <v>2013</v>
      </c>
      <c r="K50" s="59">
        <v>1273</v>
      </c>
      <c r="L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64">
        <v>2014</v>
      </c>
      <c r="B51" s="59">
        <v>10519</v>
      </c>
      <c r="C51" s="2"/>
      <c r="D51" s="64">
        <v>2014</v>
      </c>
      <c r="E51" s="59">
        <v>1996</v>
      </c>
      <c r="F51" s="2"/>
      <c r="G51" s="64">
        <v>2014</v>
      </c>
      <c r="H51" s="59">
        <v>1699</v>
      </c>
      <c r="I51" s="2"/>
      <c r="J51" s="64">
        <v>2014</v>
      </c>
      <c r="K51" s="59">
        <v>1384</v>
      </c>
      <c r="L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64">
        <v>2015</v>
      </c>
      <c r="B52" s="59">
        <v>11164</v>
      </c>
      <c r="C52" s="2"/>
      <c r="D52" s="64">
        <v>2015</v>
      </c>
      <c r="E52" s="59">
        <v>2034</v>
      </c>
      <c r="F52" s="2"/>
      <c r="G52" s="64">
        <v>2015</v>
      </c>
      <c r="H52" s="59">
        <v>1695</v>
      </c>
      <c r="I52" s="2"/>
      <c r="J52" s="64">
        <v>2015</v>
      </c>
      <c r="K52" s="59">
        <v>1464</v>
      </c>
      <c r="L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64">
        <v>2016</v>
      </c>
      <c r="B53" s="59">
        <v>10676</v>
      </c>
      <c r="C53" s="2"/>
      <c r="D53" s="64">
        <v>2016</v>
      </c>
      <c r="E53" s="59">
        <v>2099</v>
      </c>
      <c r="F53" s="2"/>
      <c r="G53" s="64">
        <v>2016</v>
      </c>
      <c r="H53" s="59">
        <v>1675</v>
      </c>
      <c r="I53" s="2"/>
      <c r="J53" s="64">
        <v>2016</v>
      </c>
      <c r="K53" s="59">
        <v>1437</v>
      </c>
      <c r="L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64">
        <v>2017</v>
      </c>
      <c r="B54" s="59">
        <v>10705</v>
      </c>
      <c r="C54" s="2"/>
      <c r="D54" s="64">
        <v>2017</v>
      </c>
      <c r="E54" s="59">
        <v>2006</v>
      </c>
      <c r="F54" s="2"/>
      <c r="G54" s="64">
        <v>2017</v>
      </c>
      <c r="H54" s="59">
        <v>1649</v>
      </c>
      <c r="I54" s="2"/>
      <c r="J54" s="64">
        <v>2017</v>
      </c>
      <c r="K54" s="59">
        <v>1386</v>
      </c>
      <c r="L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64">
        <v>2018</v>
      </c>
      <c r="B55" s="59">
        <v>10871</v>
      </c>
      <c r="C55" s="2"/>
      <c r="D55" s="64">
        <v>2018</v>
      </c>
      <c r="E55" s="59">
        <v>2126</v>
      </c>
      <c r="F55" s="2"/>
      <c r="G55" s="64">
        <v>2018</v>
      </c>
      <c r="H55" s="59">
        <v>1767</v>
      </c>
      <c r="I55" s="2"/>
      <c r="J55" s="64">
        <v>2018</v>
      </c>
      <c r="K55" s="59">
        <v>1421</v>
      </c>
      <c r="L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64">
        <v>2019</v>
      </c>
      <c r="B56" s="59">
        <v>11447</v>
      </c>
      <c r="C56" s="2"/>
      <c r="D56" s="64">
        <v>2019</v>
      </c>
      <c r="E56" s="59">
        <v>2207</v>
      </c>
      <c r="F56" s="2"/>
      <c r="G56" s="64">
        <v>2019</v>
      </c>
      <c r="H56" s="59">
        <v>1866</v>
      </c>
      <c r="I56" s="2"/>
      <c r="J56" s="64">
        <v>2019</v>
      </c>
      <c r="K56" s="59">
        <v>1363</v>
      </c>
      <c r="L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64">
        <v>2020</v>
      </c>
      <c r="B57" s="59">
        <v>10884</v>
      </c>
      <c r="C57" s="2"/>
      <c r="D57" s="64">
        <v>2020</v>
      </c>
      <c r="E57" s="59">
        <v>2093</v>
      </c>
      <c r="F57" s="2"/>
      <c r="G57" s="64">
        <v>2020</v>
      </c>
      <c r="H57" s="59">
        <v>1777</v>
      </c>
      <c r="I57" s="2"/>
      <c r="J57" s="64">
        <v>2020</v>
      </c>
      <c r="K57" s="59">
        <v>1246</v>
      </c>
      <c r="L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64">
        <v>2021</v>
      </c>
      <c r="B58" s="59">
        <v>11289</v>
      </c>
      <c r="C58" s="2"/>
      <c r="D58" s="64">
        <v>2021</v>
      </c>
      <c r="E58" s="59">
        <v>2294</v>
      </c>
      <c r="F58" s="2"/>
      <c r="G58" s="64">
        <v>2021</v>
      </c>
      <c r="H58" s="59">
        <v>1806</v>
      </c>
      <c r="I58" s="2"/>
      <c r="J58" s="64">
        <v>2021</v>
      </c>
      <c r="K58" s="59">
        <v>1343</v>
      </c>
      <c r="L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64">
        <v>2022</v>
      </c>
      <c r="B59" s="59">
        <v>12097</v>
      </c>
      <c r="C59" s="2"/>
      <c r="D59" s="64">
        <v>2022</v>
      </c>
      <c r="E59" s="59">
        <v>2510</v>
      </c>
      <c r="F59" s="2"/>
      <c r="G59" s="64">
        <v>2022</v>
      </c>
      <c r="H59" s="59">
        <v>1915</v>
      </c>
      <c r="I59" s="2"/>
      <c r="J59" s="64">
        <v>2022</v>
      </c>
      <c r="K59" s="59">
        <v>1469</v>
      </c>
      <c r="L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64">
        <v>2023</v>
      </c>
      <c r="B60" s="59">
        <v>11871</v>
      </c>
      <c r="C60" s="2"/>
      <c r="D60" s="64">
        <v>2023</v>
      </c>
      <c r="E60" s="59">
        <v>2615</v>
      </c>
      <c r="F60" s="2"/>
      <c r="G60" s="64">
        <v>2023</v>
      </c>
      <c r="H60" s="59">
        <v>1904</v>
      </c>
      <c r="I60" s="2"/>
      <c r="J60" s="64">
        <v>2023</v>
      </c>
      <c r="K60" s="59">
        <v>1518</v>
      </c>
      <c r="L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64">
        <v>2024</v>
      </c>
      <c r="B61" s="59">
        <v>12001</v>
      </c>
      <c r="C61" s="2"/>
      <c r="D61" s="64">
        <v>2024</v>
      </c>
      <c r="E61" s="59">
        <v>2583</v>
      </c>
      <c r="F61" s="2"/>
      <c r="G61" s="64">
        <v>2024</v>
      </c>
      <c r="H61" s="59">
        <v>1972</v>
      </c>
      <c r="I61" s="2"/>
      <c r="J61" s="64">
        <v>2024</v>
      </c>
      <c r="K61" s="59">
        <v>1469</v>
      </c>
      <c r="L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64">
        <v>2025</v>
      </c>
      <c r="B62" s="59">
        <v>11976</v>
      </c>
      <c r="C62" s="2"/>
      <c r="D62" s="64">
        <v>2025</v>
      </c>
      <c r="E62" s="59">
        <v>2688</v>
      </c>
      <c r="F62" s="2"/>
      <c r="G62" s="64">
        <v>2025</v>
      </c>
      <c r="H62" s="59">
        <v>2014</v>
      </c>
      <c r="I62" s="2"/>
      <c r="J62" s="64">
        <v>2025</v>
      </c>
      <c r="K62" s="59">
        <v>1464</v>
      </c>
      <c r="L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65">
        <v>2026</v>
      </c>
      <c r="B63" s="61">
        <f>FORECAST(A63,B49:B62,A49:A62)</f>
        <v>12382.670329670305</v>
      </c>
      <c r="C63" s="2"/>
      <c r="D63" s="65">
        <v>2026</v>
      </c>
      <c r="E63" s="61">
        <f>FORECAST(D63,E49:E62,D49:D62)</f>
        <v>2711.0549450549297</v>
      </c>
      <c r="F63" s="2"/>
      <c r="G63" s="65">
        <v>2026</v>
      </c>
      <c r="H63" s="61">
        <f>FORECAST(G63,H49:H62,G49:G62)</f>
        <v>2010.3076923076878</v>
      </c>
      <c r="I63" s="2"/>
      <c r="J63" s="65">
        <v>2026</v>
      </c>
      <c r="K63" s="61">
        <f>FORECAST(J63,K49:K62,J49:J62)</f>
        <v>1485.2967032967026</v>
      </c>
      <c r="L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73" t="s">
        <v>42</v>
      </c>
      <c r="B67" s="73"/>
      <c r="C67" s="2"/>
      <c r="D67" s="73" t="s">
        <v>43</v>
      </c>
      <c r="E67" s="73"/>
      <c r="F67" s="2"/>
      <c r="G67" s="73" t="s">
        <v>44</v>
      </c>
      <c r="H67" s="73"/>
      <c r="I67" s="2"/>
      <c r="J67" s="73" t="s">
        <v>45</v>
      </c>
      <c r="K67" s="73"/>
      <c r="L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67" t="s">
        <v>37</v>
      </c>
      <c r="B68" s="67"/>
      <c r="C68" s="2"/>
      <c r="D68" s="67" t="s">
        <v>37</v>
      </c>
      <c r="E68" s="67"/>
      <c r="F68" s="2"/>
      <c r="G68" s="67" t="s">
        <v>37</v>
      </c>
      <c r="H68" s="67"/>
      <c r="I68" s="2"/>
      <c r="J68" s="67" t="s">
        <v>37</v>
      </c>
      <c r="K68" s="67"/>
      <c r="L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64">
        <v>2012</v>
      </c>
      <c r="B69" s="59">
        <v>994</v>
      </c>
      <c r="C69" s="2"/>
      <c r="D69" s="64">
        <v>2012</v>
      </c>
      <c r="E69" s="59">
        <v>726</v>
      </c>
      <c r="F69" s="2"/>
      <c r="G69" s="64">
        <v>2012</v>
      </c>
      <c r="H69" s="59">
        <v>538</v>
      </c>
      <c r="I69" s="2"/>
      <c r="J69" s="64">
        <v>2012</v>
      </c>
      <c r="K69" s="59">
        <v>450</v>
      </c>
      <c r="L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64">
        <v>2013</v>
      </c>
      <c r="B70" s="59">
        <v>1007</v>
      </c>
      <c r="C70" s="2"/>
      <c r="D70" s="64">
        <v>2013</v>
      </c>
      <c r="E70" s="59">
        <v>730</v>
      </c>
      <c r="F70" s="2"/>
      <c r="G70" s="64">
        <v>2013</v>
      </c>
      <c r="H70" s="59">
        <v>651</v>
      </c>
      <c r="I70" s="2"/>
      <c r="J70" s="64">
        <v>2013</v>
      </c>
      <c r="K70" s="59">
        <v>557</v>
      </c>
      <c r="L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64">
        <v>2014</v>
      </c>
      <c r="B71" s="59">
        <v>1185</v>
      </c>
      <c r="C71" s="2"/>
      <c r="D71" s="64">
        <v>2014</v>
      </c>
      <c r="E71" s="59">
        <v>758</v>
      </c>
      <c r="F71" s="2"/>
      <c r="G71" s="64">
        <v>2014</v>
      </c>
      <c r="H71" s="59">
        <v>693</v>
      </c>
      <c r="I71" s="2"/>
      <c r="J71" s="64">
        <v>2014</v>
      </c>
      <c r="K71" s="59">
        <v>552</v>
      </c>
      <c r="L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64">
        <v>2015</v>
      </c>
      <c r="B72" s="59">
        <v>1256</v>
      </c>
      <c r="C72" s="2"/>
      <c r="D72" s="64">
        <v>2015</v>
      </c>
      <c r="E72" s="59">
        <v>864</v>
      </c>
      <c r="F72" s="2"/>
      <c r="G72" s="64">
        <v>2015</v>
      </c>
      <c r="H72" s="59">
        <v>724</v>
      </c>
      <c r="I72" s="2"/>
      <c r="J72" s="64">
        <v>2015</v>
      </c>
      <c r="K72" s="59">
        <v>592</v>
      </c>
      <c r="L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64">
        <v>2016</v>
      </c>
      <c r="B73" s="59">
        <v>1241</v>
      </c>
      <c r="C73" s="2"/>
      <c r="D73" s="64">
        <v>2016</v>
      </c>
      <c r="E73" s="59">
        <v>828</v>
      </c>
      <c r="F73" s="2"/>
      <c r="G73" s="64">
        <v>2016</v>
      </c>
      <c r="H73" s="59">
        <v>756</v>
      </c>
      <c r="I73" s="2"/>
      <c r="J73" s="64">
        <v>2016</v>
      </c>
      <c r="K73" s="59">
        <v>574</v>
      </c>
      <c r="L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64">
        <v>2017</v>
      </c>
      <c r="B74" s="59">
        <v>1226</v>
      </c>
      <c r="C74" s="2"/>
      <c r="D74" s="64">
        <v>2017</v>
      </c>
      <c r="E74" s="59">
        <v>842</v>
      </c>
      <c r="F74" s="2"/>
      <c r="G74" s="64">
        <v>2017</v>
      </c>
      <c r="H74" s="59">
        <v>767</v>
      </c>
      <c r="I74" s="2"/>
      <c r="J74" s="64">
        <v>2017</v>
      </c>
      <c r="K74" s="59">
        <v>561</v>
      </c>
      <c r="L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64">
        <v>2018</v>
      </c>
      <c r="B75" s="59">
        <v>1118</v>
      </c>
      <c r="C75" s="2"/>
      <c r="D75" s="64">
        <v>2018</v>
      </c>
      <c r="E75" s="59">
        <v>883</v>
      </c>
      <c r="F75" s="2"/>
      <c r="G75" s="64">
        <v>2018</v>
      </c>
      <c r="H75" s="59">
        <v>816</v>
      </c>
      <c r="I75" s="2"/>
      <c r="J75" s="64">
        <v>2018</v>
      </c>
      <c r="K75" s="59">
        <v>560</v>
      </c>
      <c r="L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64">
        <v>2019</v>
      </c>
      <c r="B76" s="59">
        <v>1217</v>
      </c>
      <c r="C76" s="2"/>
      <c r="D76" s="64">
        <v>2019</v>
      </c>
      <c r="E76" s="59">
        <v>947</v>
      </c>
      <c r="F76" s="2"/>
      <c r="G76" s="64">
        <v>2019</v>
      </c>
      <c r="H76" s="59">
        <v>861</v>
      </c>
      <c r="I76" s="2"/>
      <c r="J76" s="64">
        <v>2019</v>
      </c>
      <c r="K76" s="59">
        <v>529</v>
      </c>
      <c r="L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64">
        <v>2020</v>
      </c>
      <c r="B77" s="59">
        <v>1172</v>
      </c>
      <c r="C77" s="2"/>
      <c r="D77" s="64">
        <v>2020</v>
      </c>
      <c r="E77" s="59">
        <v>993</v>
      </c>
      <c r="F77" s="2"/>
      <c r="G77" s="64">
        <v>2020</v>
      </c>
      <c r="H77" s="59">
        <v>752</v>
      </c>
      <c r="I77" s="2"/>
      <c r="J77" s="64">
        <v>2020</v>
      </c>
      <c r="K77" s="59">
        <v>531</v>
      </c>
      <c r="L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64">
        <v>2021</v>
      </c>
      <c r="B78" s="59">
        <v>1324</v>
      </c>
      <c r="C78" s="2"/>
      <c r="D78" s="64">
        <v>2021</v>
      </c>
      <c r="E78" s="59">
        <v>980</v>
      </c>
      <c r="F78" s="2"/>
      <c r="G78" s="64">
        <v>2021</v>
      </c>
      <c r="H78" s="59">
        <v>817</v>
      </c>
      <c r="I78" s="2"/>
      <c r="J78" s="64">
        <v>2021</v>
      </c>
      <c r="K78" s="59">
        <v>579</v>
      </c>
      <c r="L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64">
        <v>2022</v>
      </c>
      <c r="B79" s="59">
        <v>1396</v>
      </c>
      <c r="C79" s="2"/>
      <c r="D79" s="64">
        <v>2022</v>
      </c>
      <c r="E79" s="59">
        <v>1018</v>
      </c>
      <c r="F79" s="2"/>
      <c r="G79" s="64">
        <v>2022</v>
      </c>
      <c r="H79" s="59">
        <v>873</v>
      </c>
      <c r="I79" s="2"/>
      <c r="J79" s="64">
        <v>2022</v>
      </c>
      <c r="K79" s="59">
        <v>602</v>
      </c>
      <c r="L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64">
        <v>2023</v>
      </c>
      <c r="B80" s="59">
        <v>1429</v>
      </c>
      <c r="C80" s="2"/>
      <c r="D80" s="64">
        <v>2023</v>
      </c>
      <c r="E80" s="59">
        <v>993</v>
      </c>
      <c r="F80" s="2"/>
      <c r="G80" s="64">
        <v>2023</v>
      </c>
      <c r="H80" s="59">
        <v>866</v>
      </c>
      <c r="I80" s="2"/>
      <c r="J80" s="64">
        <v>2023</v>
      </c>
      <c r="K80" s="59">
        <v>581</v>
      </c>
      <c r="L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64">
        <v>2024</v>
      </c>
      <c r="B81" s="59">
        <v>1371</v>
      </c>
      <c r="C81" s="2"/>
      <c r="D81" s="64">
        <v>2024</v>
      </c>
      <c r="E81" s="59">
        <v>981</v>
      </c>
      <c r="F81" s="2"/>
      <c r="G81" s="64">
        <v>2024</v>
      </c>
      <c r="H81" s="59">
        <v>882</v>
      </c>
      <c r="I81" s="2"/>
      <c r="J81" s="64">
        <v>2024</v>
      </c>
      <c r="K81" s="59">
        <v>552</v>
      </c>
      <c r="L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64">
        <v>2025</v>
      </c>
      <c r="B82" s="59">
        <v>1414</v>
      </c>
      <c r="C82" s="2"/>
      <c r="D82" s="64">
        <v>2025</v>
      </c>
      <c r="E82" s="59">
        <v>961</v>
      </c>
      <c r="F82" s="2"/>
      <c r="G82" s="64">
        <v>2025</v>
      </c>
      <c r="H82" s="59">
        <v>887</v>
      </c>
      <c r="I82" s="2"/>
      <c r="J82" s="64">
        <v>2025</v>
      </c>
      <c r="K82" s="59">
        <v>553</v>
      </c>
      <c r="L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65">
        <v>2026</v>
      </c>
      <c r="B83" s="61">
        <f>FORECAST(A83,B69:B82,A69:A82)</f>
        <v>1453.4395604395686</v>
      </c>
      <c r="C83" s="2"/>
      <c r="D83" s="65">
        <v>2026</v>
      </c>
      <c r="E83" s="61">
        <f>FORECAST(D83,E69:E82,D69:D82)</f>
        <v>1062.6923076923049</v>
      </c>
      <c r="F83" s="2"/>
      <c r="G83" s="65">
        <v>2026</v>
      </c>
      <c r="H83" s="61">
        <f>FORECAST(G83,H69:H82,G69:G82)</f>
        <v>941.91208791208919</v>
      </c>
      <c r="I83" s="2"/>
      <c r="J83" s="65">
        <v>2026</v>
      </c>
      <c r="K83" s="61">
        <f>FORECAST(J83,K69:K82,J69:J82)</f>
        <v>580.25274725274721</v>
      </c>
      <c r="L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66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73" t="s">
        <v>46</v>
      </c>
      <c r="B86" s="73"/>
      <c r="C86" s="2"/>
      <c r="D86" s="73" t="s">
        <v>47</v>
      </c>
      <c r="E86" s="73"/>
      <c r="F86" s="2"/>
      <c r="G86" s="73" t="s">
        <v>48</v>
      </c>
      <c r="H86" s="73"/>
      <c r="I86" s="2"/>
      <c r="J86" s="73" t="s">
        <v>49</v>
      </c>
      <c r="K86" s="73"/>
      <c r="L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67" t="s">
        <v>37</v>
      </c>
      <c r="B87" s="67"/>
      <c r="C87" s="2"/>
      <c r="D87" s="67" t="s">
        <v>37</v>
      </c>
      <c r="E87" s="67"/>
      <c r="F87" s="2"/>
      <c r="G87" s="67" t="s">
        <v>37</v>
      </c>
      <c r="H87" s="67"/>
      <c r="I87" s="2"/>
      <c r="J87" s="67" t="s">
        <v>37</v>
      </c>
      <c r="K87" s="67"/>
      <c r="L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64">
        <v>2012</v>
      </c>
      <c r="B88" s="59">
        <v>344</v>
      </c>
      <c r="C88" s="2"/>
      <c r="D88" s="64">
        <v>2012</v>
      </c>
      <c r="E88" s="59">
        <v>278</v>
      </c>
      <c r="F88" s="2"/>
      <c r="G88" s="64">
        <v>2012</v>
      </c>
      <c r="H88" s="59">
        <v>214</v>
      </c>
      <c r="I88" s="2"/>
      <c r="J88" s="64">
        <v>2012</v>
      </c>
      <c r="K88" s="59">
        <v>150</v>
      </c>
      <c r="L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64">
        <v>2013</v>
      </c>
      <c r="B89" s="59">
        <v>443</v>
      </c>
      <c r="C89" s="2"/>
      <c r="D89" s="64">
        <v>2013</v>
      </c>
      <c r="E89" s="59">
        <v>318</v>
      </c>
      <c r="F89" s="2"/>
      <c r="G89" s="64">
        <v>2013</v>
      </c>
      <c r="H89" s="59">
        <v>217</v>
      </c>
      <c r="I89" s="2"/>
      <c r="J89" s="64">
        <v>2013</v>
      </c>
      <c r="K89" s="59">
        <v>179</v>
      </c>
      <c r="L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64">
        <v>2014</v>
      </c>
      <c r="B90" s="59">
        <v>433</v>
      </c>
      <c r="C90" s="2"/>
      <c r="D90" s="64">
        <v>2014</v>
      </c>
      <c r="E90" s="59">
        <v>368</v>
      </c>
      <c r="F90" s="2"/>
      <c r="G90" s="64">
        <v>2014</v>
      </c>
      <c r="H90" s="59">
        <v>232</v>
      </c>
      <c r="I90" s="2"/>
      <c r="J90" s="64">
        <v>2014</v>
      </c>
      <c r="K90" s="59">
        <v>215</v>
      </c>
      <c r="L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64">
        <v>2015</v>
      </c>
      <c r="B91" s="59">
        <v>416</v>
      </c>
      <c r="C91" s="2"/>
      <c r="D91" s="64">
        <v>2015</v>
      </c>
      <c r="E91" s="59">
        <v>360</v>
      </c>
      <c r="F91" s="2"/>
      <c r="G91" s="64">
        <v>2015</v>
      </c>
      <c r="H91" s="59">
        <v>264</v>
      </c>
      <c r="I91" s="2"/>
      <c r="J91" s="64">
        <v>2015</v>
      </c>
      <c r="K91" s="59">
        <v>225</v>
      </c>
      <c r="L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64">
        <v>2016</v>
      </c>
      <c r="B92" s="59">
        <v>372</v>
      </c>
      <c r="C92" s="2"/>
      <c r="D92" s="64">
        <v>2016</v>
      </c>
      <c r="E92" s="59">
        <v>391</v>
      </c>
      <c r="F92" s="2"/>
      <c r="G92" s="64">
        <v>2016</v>
      </c>
      <c r="H92" s="59">
        <v>228</v>
      </c>
      <c r="I92" s="2"/>
      <c r="J92" s="64">
        <v>2016</v>
      </c>
      <c r="K92" s="59">
        <v>223</v>
      </c>
      <c r="L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64">
        <v>2017</v>
      </c>
      <c r="B93" s="59">
        <v>379</v>
      </c>
      <c r="C93" s="2"/>
      <c r="D93" s="64">
        <v>2017</v>
      </c>
      <c r="E93" s="59">
        <v>387</v>
      </c>
      <c r="F93" s="2"/>
      <c r="G93" s="64">
        <v>2017</v>
      </c>
      <c r="H93" s="59">
        <v>189</v>
      </c>
      <c r="I93" s="2"/>
      <c r="J93" s="64">
        <v>2017</v>
      </c>
      <c r="K93" s="59">
        <v>213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A94" s="64">
        <v>2018</v>
      </c>
      <c r="B94" s="59">
        <v>362</v>
      </c>
      <c r="C94" s="2"/>
      <c r="D94" s="64">
        <v>2018</v>
      </c>
      <c r="E94" s="59">
        <v>397</v>
      </c>
      <c r="F94" s="2"/>
      <c r="G94" s="64">
        <v>2018</v>
      </c>
      <c r="H94" s="59">
        <v>212</v>
      </c>
      <c r="I94" s="2"/>
      <c r="J94" s="64">
        <v>2018</v>
      </c>
      <c r="K94" s="59">
        <v>228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A95" s="64">
        <v>2019</v>
      </c>
      <c r="B95" s="59">
        <v>418</v>
      </c>
      <c r="C95" s="2"/>
      <c r="D95" s="64">
        <v>2019</v>
      </c>
      <c r="E95" s="59">
        <v>407</v>
      </c>
      <c r="F95" s="2"/>
      <c r="G95" s="64">
        <v>2019</v>
      </c>
      <c r="H95" s="59">
        <v>225</v>
      </c>
      <c r="I95" s="2"/>
      <c r="J95" s="64">
        <v>2019</v>
      </c>
      <c r="K95" s="59">
        <v>237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A96" s="64">
        <v>2020</v>
      </c>
      <c r="B96" s="59">
        <v>415</v>
      </c>
      <c r="C96" s="2"/>
      <c r="D96" s="64">
        <v>2020</v>
      </c>
      <c r="E96" s="59">
        <v>378</v>
      </c>
      <c r="F96" s="2"/>
      <c r="G96" s="64">
        <v>2020</v>
      </c>
      <c r="H96" s="59">
        <v>227</v>
      </c>
      <c r="I96" s="2"/>
      <c r="J96" s="64">
        <v>2020</v>
      </c>
      <c r="K96" s="59">
        <v>217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25">
      <c r="A97" s="64">
        <v>2021</v>
      </c>
      <c r="B97" s="59">
        <v>438</v>
      </c>
      <c r="C97" s="2"/>
      <c r="D97" s="64">
        <v>2021</v>
      </c>
      <c r="E97" s="59">
        <v>426</v>
      </c>
      <c r="F97" s="2"/>
      <c r="G97" s="64">
        <v>2021</v>
      </c>
      <c r="H97" s="59">
        <v>235</v>
      </c>
      <c r="I97" s="2"/>
      <c r="J97" s="64">
        <v>2021</v>
      </c>
      <c r="K97" s="59">
        <v>259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25">
      <c r="A98" s="64">
        <v>2022</v>
      </c>
      <c r="B98" s="59">
        <v>464</v>
      </c>
      <c r="C98" s="2"/>
      <c r="D98" s="64">
        <v>2022</v>
      </c>
      <c r="E98" s="59">
        <v>429</v>
      </c>
      <c r="F98" s="2"/>
      <c r="G98" s="64">
        <v>2022</v>
      </c>
      <c r="H98" s="59">
        <v>262</v>
      </c>
      <c r="I98" s="2"/>
      <c r="J98" s="64">
        <v>2022</v>
      </c>
      <c r="K98" s="59">
        <v>269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x14ac:dyDescent="0.25">
      <c r="A99" s="64">
        <v>2023</v>
      </c>
      <c r="B99" s="59">
        <v>463</v>
      </c>
      <c r="C99" s="2"/>
      <c r="D99" s="64">
        <v>2023</v>
      </c>
      <c r="E99" s="59">
        <v>421</v>
      </c>
      <c r="F99" s="2"/>
      <c r="G99" s="64">
        <v>2023</v>
      </c>
      <c r="H99" s="59">
        <v>253</v>
      </c>
      <c r="I99" s="2"/>
      <c r="J99" s="64">
        <v>2023</v>
      </c>
      <c r="K99" s="59">
        <v>263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x14ac:dyDescent="0.25">
      <c r="A100" s="64">
        <v>2024</v>
      </c>
      <c r="B100" s="59">
        <v>475</v>
      </c>
      <c r="C100" s="2"/>
      <c r="D100" s="64">
        <v>2024</v>
      </c>
      <c r="E100" s="59">
        <v>447</v>
      </c>
      <c r="F100" s="2"/>
      <c r="G100" s="64">
        <v>2024</v>
      </c>
      <c r="H100" s="59">
        <v>267</v>
      </c>
      <c r="I100" s="2"/>
      <c r="J100" s="64">
        <v>2024</v>
      </c>
      <c r="K100" s="59">
        <v>259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x14ac:dyDescent="0.25">
      <c r="A101" s="64">
        <v>2025</v>
      </c>
      <c r="B101" s="59">
        <v>501</v>
      </c>
      <c r="C101" s="2"/>
      <c r="D101" s="64">
        <v>2025</v>
      </c>
      <c r="E101" s="59">
        <v>477</v>
      </c>
      <c r="F101" s="2"/>
      <c r="G101" s="64">
        <v>2025</v>
      </c>
      <c r="H101" s="59">
        <v>274</v>
      </c>
      <c r="I101" s="2"/>
      <c r="J101" s="64">
        <v>2025</v>
      </c>
      <c r="K101" s="59">
        <v>276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x14ac:dyDescent="0.25">
      <c r="A102" s="65">
        <v>2026</v>
      </c>
      <c r="B102" s="61">
        <f>FORECAST(A102,B88:B101,A88:A101)</f>
        <v>480.64835164835313</v>
      </c>
      <c r="C102" s="2"/>
      <c r="D102" s="65">
        <v>2026</v>
      </c>
      <c r="E102" s="61">
        <f>FORECAST(D102,E88:E101,D88:D101)</f>
        <v>476.17582417582526</v>
      </c>
      <c r="F102" s="2"/>
      <c r="G102" s="65">
        <v>2026</v>
      </c>
      <c r="H102" s="61">
        <f>FORECAST(G102,H88:H101,G88:G101)</f>
        <v>263.12087912087827</v>
      </c>
      <c r="I102" s="2"/>
      <c r="J102" s="65">
        <v>2026</v>
      </c>
      <c r="K102" s="61">
        <f>FORECAST(J102,K88:K101,J88:J101)</f>
        <v>286.51648351648328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25">
      <c r="A104" s="73" t="s">
        <v>50</v>
      </c>
      <c r="B104" s="73"/>
      <c r="C104" s="2"/>
      <c r="D104" s="73" t="s">
        <v>51</v>
      </c>
      <c r="E104" s="73"/>
      <c r="F104" s="2"/>
      <c r="G104" s="73" t="s">
        <v>52</v>
      </c>
      <c r="H104" s="73"/>
      <c r="I104" s="2"/>
      <c r="J104" s="73" t="s">
        <v>53</v>
      </c>
      <c r="K104" s="7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x14ac:dyDescent="0.25">
      <c r="A105" s="67" t="s">
        <v>37</v>
      </c>
      <c r="B105" s="67"/>
      <c r="C105" s="2"/>
      <c r="D105" s="67" t="s">
        <v>37</v>
      </c>
      <c r="E105" s="67"/>
      <c r="F105" s="2"/>
      <c r="G105" s="67" t="s">
        <v>37</v>
      </c>
      <c r="H105" s="67"/>
      <c r="I105" s="2"/>
      <c r="J105" s="67" t="s">
        <v>37</v>
      </c>
      <c r="K105" s="6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31" x14ac:dyDescent="0.25">
      <c r="A106" s="64">
        <v>2012</v>
      </c>
      <c r="B106" s="59">
        <v>89</v>
      </c>
      <c r="C106" s="2"/>
      <c r="D106" s="64">
        <v>2012</v>
      </c>
      <c r="E106" s="59">
        <v>148</v>
      </c>
      <c r="F106" s="2"/>
      <c r="G106" s="64">
        <v>2012</v>
      </c>
      <c r="H106" s="59">
        <v>118</v>
      </c>
      <c r="I106" s="2"/>
      <c r="J106" s="64">
        <v>2012</v>
      </c>
      <c r="K106" s="59">
        <v>45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31" x14ac:dyDescent="0.25">
      <c r="A107" s="64">
        <v>2013</v>
      </c>
      <c r="B107" s="59">
        <v>106</v>
      </c>
      <c r="C107" s="2"/>
      <c r="D107" s="64">
        <v>2013</v>
      </c>
      <c r="E107" s="59">
        <v>173</v>
      </c>
      <c r="F107" s="2"/>
      <c r="G107" s="64">
        <v>2013</v>
      </c>
      <c r="H107" s="59">
        <v>108</v>
      </c>
      <c r="I107" s="2"/>
      <c r="J107" s="64">
        <v>2013</v>
      </c>
      <c r="K107" s="59">
        <v>42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31" x14ac:dyDescent="0.25">
      <c r="A108" s="64">
        <v>2014</v>
      </c>
      <c r="B108" s="59">
        <v>100</v>
      </c>
      <c r="C108" s="2"/>
      <c r="D108" s="64">
        <v>2014</v>
      </c>
      <c r="E108" s="59">
        <v>183</v>
      </c>
      <c r="F108" s="2"/>
      <c r="G108" s="64">
        <v>2014</v>
      </c>
      <c r="H108" s="59">
        <v>126</v>
      </c>
      <c r="I108" s="2"/>
      <c r="J108" s="64">
        <v>2014</v>
      </c>
      <c r="K108" s="59">
        <v>39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31" x14ac:dyDescent="0.25">
      <c r="A109" s="64">
        <v>2015</v>
      </c>
      <c r="B109" s="59">
        <v>91</v>
      </c>
      <c r="C109" s="2"/>
      <c r="D109" s="64">
        <v>2015</v>
      </c>
      <c r="E109" s="59">
        <v>165</v>
      </c>
      <c r="F109" s="2"/>
      <c r="G109" s="64">
        <v>2015</v>
      </c>
      <c r="H109" s="59">
        <v>120</v>
      </c>
      <c r="I109" s="2"/>
      <c r="J109" s="64">
        <v>2015</v>
      </c>
      <c r="K109" s="59">
        <v>47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31" x14ac:dyDescent="0.25">
      <c r="A110" s="64">
        <v>2016</v>
      </c>
      <c r="B110" s="59">
        <v>99</v>
      </c>
      <c r="C110" s="2"/>
      <c r="D110" s="64">
        <v>2016</v>
      </c>
      <c r="E110" s="59">
        <v>152</v>
      </c>
      <c r="F110" s="2"/>
      <c r="G110" s="64">
        <v>2016</v>
      </c>
      <c r="H110" s="59">
        <v>132</v>
      </c>
      <c r="I110" s="2"/>
      <c r="J110" s="64">
        <v>2016</v>
      </c>
      <c r="K110" s="59">
        <v>44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31" x14ac:dyDescent="0.25">
      <c r="A111" s="64">
        <v>2017</v>
      </c>
      <c r="B111" s="59">
        <v>108</v>
      </c>
      <c r="C111" s="2"/>
      <c r="D111" s="64">
        <v>2017</v>
      </c>
      <c r="E111" s="59">
        <v>183</v>
      </c>
      <c r="F111" s="2"/>
      <c r="G111" s="64">
        <v>2017</v>
      </c>
      <c r="H111" s="59">
        <v>125</v>
      </c>
      <c r="I111" s="2"/>
      <c r="J111" s="64">
        <v>2017</v>
      </c>
      <c r="K111" s="59">
        <v>39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31" x14ac:dyDescent="0.25">
      <c r="A112" s="64">
        <v>2018</v>
      </c>
      <c r="B112" s="59">
        <v>115</v>
      </c>
      <c r="C112" s="2"/>
      <c r="D112" s="64">
        <v>2018</v>
      </c>
      <c r="E112" s="59">
        <v>197</v>
      </c>
      <c r="F112" s="2"/>
      <c r="G112" s="64">
        <v>2018</v>
      </c>
      <c r="H112" s="59">
        <v>128</v>
      </c>
      <c r="I112" s="2"/>
      <c r="J112" s="64">
        <v>2018</v>
      </c>
      <c r="K112" s="59">
        <v>46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5">
      <c r="A113" s="64">
        <v>2019</v>
      </c>
      <c r="B113" s="59">
        <v>116</v>
      </c>
      <c r="C113" s="2"/>
      <c r="D113" s="64">
        <v>2019</v>
      </c>
      <c r="E113" s="59">
        <v>187</v>
      </c>
      <c r="F113" s="2"/>
      <c r="G113" s="64">
        <v>2019</v>
      </c>
      <c r="H113" s="59">
        <v>120</v>
      </c>
      <c r="I113" s="2"/>
      <c r="J113" s="64">
        <v>2019</v>
      </c>
      <c r="K113" s="59">
        <v>56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5">
      <c r="A114" s="64">
        <v>2020</v>
      </c>
      <c r="B114" s="59">
        <v>119</v>
      </c>
      <c r="C114" s="2"/>
      <c r="D114" s="64">
        <v>2020</v>
      </c>
      <c r="E114" s="59">
        <v>193</v>
      </c>
      <c r="F114" s="2"/>
      <c r="G114" s="64">
        <v>2020</v>
      </c>
      <c r="H114" s="59">
        <v>140</v>
      </c>
      <c r="I114" s="2"/>
      <c r="J114" s="64">
        <v>2020</v>
      </c>
      <c r="K114" s="59">
        <v>55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5">
      <c r="A115" s="64">
        <v>2021</v>
      </c>
      <c r="B115" s="59">
        <v>114</v>
      </c>
      <c r="C115" s="2"/>
      <c r="D115" s="64">
        <v>2021</v>
      </c>
      <c r="E115" s="59">
        <v>222</v>
      </c>
      <c r="F115" s="2"/>
      <c r="G115" s="64">
        <v>2021</v>
      </c>
      <c r="H115" s="59">
        <v>158</v>
      </c>
      <c r="I115" s="2"/>
      <c r="J115" s="64">
        <v>2021</v>
      </c>
      <c r="K115" s="59">
        <v>55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5">
      <c r="A116" s="64">
        <v>2022</v>
      </c>
      <c r="B116" s="59">
        <v>124</v>
      </c>
      <c r="C116" s="2"/>
      <c r="D116" s="64">
        <v>2022</v>
      </c>
      <c r="E116" s="59">
        <v>228</v>
      </c>
      <c r="F116" s="2"/>
      <c r="G116" s="64">
        <v>2022</v>
      </c>
      <c r="H116" s="59">
        <v>152</v>
      </c>
      <c r="I116" s="2"/>
      <c r="J116" s="64">
        <v>2022</v>
      </c>
      <c r="K116" s="59">
        <v>54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5">
      <c r="A117" s="64">
        <v>2023</v>
      </c>
      <c r="B117" s="59">
        <v>115</v>
      </c>
      <c r="C117" s="2"/>
      <c r="D117" s="64">
        <v>2023</v>
      </c>
      <c r="E117" s="59">
        <v>215</v>
      </c>
      <c r="F117" s="2"/>
      <c r="G117" s="64">
        <v>2023</v>
      </c>
      <c r="H117" s="59">
        <v>149</v>
      </c>
      <c r="I117" s="2"/>
      <c r="J117" s="64">
        <v>2023</v>
      </c>
      <c r="K117" s="59">
        <v>55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5">
      <c r="A118" s="64">
        <v>2024</v>
      </c>
      <c r="B118" s="59">
        <v>101</v>
      </c>
      <c r="C118" s="2"/>
      <c r="D118" s="64">
        <v>2024</v>
      </c>
      <c r="E118" s="59">
        <v>270</v>
      </c>
      <c r="F118" s="2"/>
      <c r="G118" s="64">
        <v>2024</v>
      </c>
      <c r="H118" s="59">
        <v>152</v>
      </c>
      <c r="I118" s="2"/>
      <c r="J118" s="64">
        <v>2024</v>
      </c>
      <c r="K118" s="59">
        <v>52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5">
      <c r="A119" s="64">
        <v>2025</v>
      </c>
      <c r="B119" s="59">
        <v>109</v>
      </c>
      <c r="C119" s="2"/>
      <c r="D119" s="64">
        <v>2025</v>
      </c>
      <c r="E119" s="59">
        <v>285</v>
      </c>
      <c r="F119" s="2"/>
      <c r="G119" s="64">
        <v>2025</v>
      </c>
      <c r="H119" s="59">
        <v>146</v>
      </c>
      <c r="I119" s="2"/>
      <c r="J119" s="64">
        <v>2025</v>
      </c>
      <c r="K119" s="59">
        <v>50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5">
      <c r="A120" s="65">
        <v>2026</v>
      </c>
      <c r="B120" s="61">
        <f>FORECAST(A120,B106:B119,A106:A119)</f>
        <v>118.7802197802198</v>
      </c>
      <c r="C120" s="2"/>
      <c r="D120" s="65">
        <v>2026</v>
      </c>
      <c r="E120" s="61">
        <f>FORECAST(D120,E106:E119,D106:D119)</f>
        <v>265.13186813186985</v>
      </c>
      <c r="F120" s="2"/>
      <c r="G120" s="65">
        <v>2026</v>
      </c>
      <c r="H120" s="61">
        <f>FORECAST(G120,H106:H119,G106:G119)</f>
        <v>157.69230769230762</v>
      </c>
      <c r="I120" s="2"/>
      <c r="J120" s="65">
        <v>2026</v>
      </c>
      <c r="K120" s="61">
        <f>FORECAST(J120,K106:K119,J106:J119)</f>
        <v>56.428571428571558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5">
      <c r="A123" s="73" t="s">
        <v>54</v>
      </c>
      <c r="B123" s="73"/>
      <c r="C123" s="2"/>
      <c r="D123" s="73" t="s">
        <v>55</v>
      </c>
      <c r="E123" s="73"/>
      <c r="F123" s="2"/>
      <c r="G123" s="73" t="s">
        <v>56</v>
      </c>
      <c r="H123" s="7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5">
      <c r="A124" s="67" t="s">
        <v>37</v>
      </c>
      <c r="B124" s="67"/>
      <c r="C124" s="2"/>
      <c r="D124" s="67" t="s">
        <v>37</v>
      </c>
      <c r="E124" s="67"/>
      <c r="F124" s="2"/>
      <c r="G124" s="67" t="s">
        <v>37</v>
      </c>
      <c r="H124" s="6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5">
      <c r="A125" s="64">
        <v>2012</v>
      </c>
      <c r="B125" s="59">
        <v>28</v>
      </c>
      <c r="C125" s="2"/>
      <c r="D125" s="64">
        <v>2012</v>
      </c>
      <c r="E125" s="59">
        <v>13</v>
      </c>
      <c r="F125" s="2"/>
      <c r="G125" s="64">
        <v>2012</v>
      </c>
      <c r="H125" s="59">
        <v>31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5">
      <c r="A126" s="64">
        <v>2013</v>
      </c>
      <c r="B126" s="59">
        <v>40</v>
      </c>
      <c r="C126" s="2"/>
      <c r="D126" s="64">
        <v>2013</v>
      </c>
      <c r="E126" s="59">
        <v>13</v>
      </c>
      <c r="F126" s="2"/>
      <c r="G126" s="64">
        <v>2013</v>
      </c>
      <c r="H126" s="59">
        <v>35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5">
      <c r="A127" s="64">
        <v>2014</v>
      </c>
      <c r="B127" s="59">
        <v>43</v>
      </c>
      <c r="C127" s="2"/>
      <c r="D127" s="64">
        <v>2014</v>
      </c>
      <c r="E127" s="59">
        <v>14</v>
      </c>
      <c r="F127" s="2"/>
      <c r="G127" s="64">
        <v>2014</v>
      </c>
      <c r="H127" s="59">
        <v>52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5">
      <c r="A128" s="64">
        <v>2015</v>
      </c>
      <c r="B128" s="59">
        <v>38</v>
      </c>
      <c r="C128" s="2"/>
      <c r="D128" s="64">
        <v>2015</v>
      </c>
      <c r="E128" s="59">
        <v>15</v>
      </c>
      <c r="F128" s="2"/>
      <c r="G128" s="64">
        <v>2015</v>
      </c>
      <c r="H128" s="59">
        <v>37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31" x14ac:dyDescent="0.25">
      <c r="A129" s="64">
        <v>2016</v>
      </c>
      <c r="B129" s="59">
        <v>31</v>
      </c>
      <c r="C129" s="2"/>
      <c r="D129" s="64">
        <v>2016</v>
      </c>
      <c r="E129" s="59">
        <v>14</v>
      </c>
      <c r="F129" s="2"/>
      <c r="G129" s="64">
        <v>2016</v>
      </c>
      <c r="H129" s="59">
        <v>37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31" x14ac:dyDescent="0.25">
      <c r="A130" s="64">
        <v>2017</v>
      </c>
      <c r="B130" s="59">
        <v>35</v>
      </c>
      <c r="C130" s="2"/>
      <c r="D130" s="64">
        <v>2017</v>
      </c>
      <c r="E130" s="59">
        <v>20</v>
      </c>
      <c r="F130" s="2"/>
      <c r="G130" s="64">
        <v>2017</v>
      </c>
      <c r="H130" s="59">
        <v>41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31" x14ac:dyDescent="0.25">
      <c r="A131" s="64">
        <v>2018</v>
      </c>
      <c r="B131" s="59">
        <v>30</v>
      </c>
      <c r="C131" s="2"/>
      <c r="D131" s="64">
        <v>2018</v>
      </c>
      <c r="E131" s="59">
        <v>21</v>
      </c>
      <c r="F131" s="2"/>
      <c r="G131" s="64">
        <v>2018</v>
      </c>
      <c r="H131" s="59">
        <v>50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x14ac:dyDescent="0.25">
      <c r="A132" s="64">
        <v>2019</v>
      </c>
      <c r="B132" s="59">
        <v>23</v>
      </c>
      <c r="C132" s="2"/>
      <c r="D132" s="64">
        <v>2019</v>
      </c>
      <c r="E132" s="59">
        <v>19</v>
      </c>
      <c r="F132" s="2"/>
      <c r="G132" s="64">
        <v>2019</v>
      </c>
      <c r="H132" s="59">
        <v>60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x14ac:dyDescent="0.25">
      <c r="A133" s="64">
        <v>2020</v>
      </c>
      <c r="B133" s="59">
        <v>32</v>
      </c>
      <c r="C133" s="2"/>
      <c r="D133" s="64">
        <v>2020</v>
      </c>
      <c r="E133" s="59">
        <v>13</v>
      </c>
      <c r="F133" s="2"/>
      <c r="G133" s="64">
        <v>2020</v>
      </c>
      <c r="H133" s="59">
        <v>49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x14ac:dyDescent="0.25">
      <c r="A134" s="64">
        <v>2021</v>
      </c>
      <c r="B134" s="59">
        <v>28</v>
      </c>
      <c r="C134" s="2"/>
      <c r="D134" s="64">
        <v>2021</v>
      </c>
      <c r="E134" s="59">
        <v>19</v>
      </c>
      <c r="F134" s="2"/>
      <c r="G134" s="64">
        <v>2021</v>
      </c>
      <c r="H134" s="59">
        <v>56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x14ac:dyDescent="0.25">
      <c r="A135" s="64">
        <v>2022</v>
      </c>
      <c r="B135" s="59">
        <v>30</v>
      </c>
      <c r="C135" s="2"/>
      <c r="D135" s="64">
        <v>2022</v>
      </c>
      <c r="E135" s="59">
        <v>9</v>
      </c>
      <c r="F135" s="2"/>
      <c r="G135" s="64">
        <v>2022</v>
      </c>
      <c r="H135" s="59">
        <v>59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x14ac:dyDescent="0.25">
      <c r="A136" s="64">
        <v>2023</v>
      </c>
      <c r="B136" s="59">
        <v>28</v>
      </c>
      <c r="C136" s="2"/>
      <c r="D136" s="64">
        <v>2023</v>
      </c>
      <c r="E136" s="59">
        <v>15</v>
      </c>
      <c r="F136" s="2"/>
      <c r="G136" s="64">
        <v>2023</v>
      </c>
      <c r="H136" s="59">
        <v>67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x14ac:dyDescent="0.25">
      <c r="A137" s="64">
        <v>2024</v>
      </c>
      <c r="B137" s="59">
        <v>27</v>
      </c>
      <c r="C137" s="2"/>
      <c r="D137" s="64">
        <v>2024</v>
      </c>
      <c r="E137" s="59">
        <v>16</v>
      </c>
      <c r="F137" s="2"/>
      <c r="G137" s="64">
        <v>2024</v>
      </c>
      <c r="H137" s="59">
        <v>63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x14ac:dyDescent="0.25">
      <c r="A138" s="64">
        <v>2025</v>
      </c>
      <c r="B138" s="59">
        <v>20</v>
      </c>
      <c r="C138" s="2"/>
      <c r="D138" s="64">
        <v>2025</v>
      </c>
      <c r="E138" s="59">
        <v>12</v>
      </c>
      <c r="F138" s="2"/>
      <c r="G138" s="64">
        <v>2025</v>
      </c>
      <c r="H138" s="59">
        <v>61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x14ac:dyDescent="0.25">
      <c r="A139" s="65">
        <v>2026</v>
      </c>
      <c r="B139" s="61">
        <f>FORECAST(A139,B125:B138,A125:A138)</f>
        <v>23.197802197802503</v>
      </c>
      <c r="C139" s="2"/>
      <c r="D139" s="65">
        <v>2026</v>
      </c>
      <c r="E139" s="61">
        <f>FORECAST(D139,E125:E138,D125:D138)</f>
        <v>15.032967032967022</v>
      </c>
      <c r="F139" s="2"/>
      <c r="G139" s="65">
        <v>2026</v>
      </c>
      <c r="H139" s="61">
        <f>FORECAST(G139,H125:H138,G125:G138)</f>
        <v>68.252747252748122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</sheetData>
  <sheetProtection algorithmName="SHA-512" hashValue="L4uK1CD31jjHCZS2CrioHSi6zAK+MATFAHFJlzTRF0l0Q5cMDwtCNBgo25Zdl055sjIuPrPAv5/o58U11JJegw==" saltValue="WnMHU1dXrfRoTw4q8WoZtQ==" spinCount="100000" sheet="1" objects="1" scenarios="1"/>
  <mergeCells count="69">
    <mergeCell ref="K25:L25"/>
    <mergeCell ref="N25:O25"/>
    <mergeCell ref="A1:AK1"/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I25:AJ25"/>
    <mergeCell ref="AL25:AM25"/>
    <mergeCell ref="A29:B29"/>
    <mergeCell ref="A47:B47"/>
    <mergeCell ref="D47:E47"/>
    <mergeCell ref="G47:H47"/>
    <mergeCell ref="J47:K47"/>
    <mergeCell ref="Q25:R25"/>
    <mergeCell ref="T25:U25"/>
    <mergeCell ref="W25:X25"/>
    <mergeCell ref="Z25:AA25"/>
    <mergeCell ref="AC25:AD25"/>
    <mergeCell ref="AF25:AG25"/>
    <mergeCell ref="B25:C25"/>
    <mergeCell ref="E25:F25"/>
    <mergeCell ref="H25:I25"/>
    <mergeCell ref="A48:B48"/>
    <mergeCell ref="D48:E48"/>
    <mergeCell ref="G48:H48"/>
    <mergeCell ref="J48:K48"/>
    <mergeCell ref="A67:B67"/>
    <mergeCell ref="D67:E67"/>
    <mergeCell ref="G67:H67"/>
    <mergeCell ref="J67:K67"/>
    <mergeCell ref="A104:B104"/>
    <mergeCell ref="D104:E104"/>
    <mergeCell ref="G104:H104"/>
    <mergeCell ref="J104:K104"/>
    <mergeCell ref="A68:B68"/>
    <mergeCell ref="D68:E68"/>
    <mergeCell ref="G68:H68"/>
    <mergeCell ref="J68:K68"/>
    <mergeCell ref="A86:B86"/>
    <mergeCell ref="D86:E86"/>
    <mergeCell ref="G86:H86"/>
    <mergeCell ref="J86:K86"/>
    <mergeCell ref="A124:B124"/>
    <mergeCell ref="D124:E124"/>
    <mergeCell ref="G124:H124"/>
    <mergeCell ref="AO3:AQ3"/>
    <mergeCell ref="AO25:AP25"/>
    <mergeCell ref="A105:B105"/>
    <mergeCell ref="D105:E105"/>
    <mergeCell ref="G105:H105"/>
    <mergeCell ref="J105:K105"/>
    <mergeCell ref="A123:B123"/>
    <mergeCell ref="D123:E123"/>
    <mergeCell ref="G123:H123"/>
    <mergeCell ref="A87:B87"/>
    <mergeCell ref="D87:E87"/>
    <mergeCell ref="G87:H87"/>
    <mergeCell ref="J87:K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Estimación comerciantes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Cámara de Comercio de Casanare</dc:creator>
  <cp:lastModifiedBy>Cámara de Comercio de Casanare</cp:lastModifiedBy>
  <dcterms:created xsi:type="dcterms:W3CDTF">2026-01-27T14:44:44Z</dcterms:created>
  <dcterms:modified xsi:type="dcterms:W3CDTF">2026-01-30T20:13:27Z</dcterms:modified>
</cp:coreProperties>
</file>